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228"/>
  <workbookPr defaultThemeVersion="166925"/>
  <mc:AlternateContent xmlns:mc="http://schemas.openxmlformats.org/markup-compatibility/2006">
    <mc:Choice Requires="x15">
      <x15ac:absPath xmlns:x15ac="http://schemas.microsoft.com/office/spreadsheetml/2010/11/ac" url="C:\Users\hamilrxtxp\Desktop\"/>
    </mc:Choice>
  </mc:AlternateContent>
  <xr:revisionPtr revIDLastSave="0" documentId="13_ncr:1_{8A9C8676-B059-4072-8779-F4640753F4C8}" xr6:coauthVersionLast="47" xr6:coauthVersionMax="47" xr10:uidLastSave="{00000000-0000-0000-0000-000000000000}"/>
  <bookViews>
    <workbookView xWindow="-110" yWindow="-110" windowWidth="19420" windowHeight="10420" tabRatio="992" firstSheet="1" activeTab="8" xr2:uid="{00000000-000D-0000-FFFF-FFFF00000000}"/>
  </bookViews>
  <sheets>
    <sheet name="Pg. 1 Cover Page" sheetId="7" r:id="rId1"/>
    <sheet name="Pg. 2 Agency Information" sheetId="16" r:id="rId2"/>
    <sheet name="Pg. 3 - Personnel Request" sheetId="12" r:id="rId3"/>
    <sheet name="P2. 4 - Supplies-Srvcs. Request" sheetId="15" r:id="rId4"/>
    <sheet name="Projects" sheetId="4" state="hidden" r:id="rId5"/>
    <sheet name="LIST" sheetId="13" r:id="rId6"/>
    <sheet name="FRINGE" sheetId="17" r:id="rId7"/>
    <sheet name="Alpha-Class" sheetId="14" r:id="rId8"/>
    <sheet name="INSTRUCTIONS" sheetId="18" r:id="rId9"/>
    <sheet name="Sub Recipient" sheetId="1" r:id="rId10"/>
    <sheet name="Contracts" sheetId="2" r:id="rId11"/>
    <sheet name="Grants" sheetId="11" state="hidden" r:id="rId12"/>
    <sheet name="Loans" sheetId="5" state="hidden" r:id="rId13"/>
    <sheet name="Transfers" sheetId="6" state="hidden" r:id="rId14"/>
    <sheet name="Direct" sheetId="8" r:id="rId15"/>
    <sheet name="Aggregate Awards &lt; 50000" sheetId="9" state="hidden" r:id="rId16"/>
    <sheet name="Aggregate Payments Individual" sheetId="10" state="hidden" r:id="rId17"/>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L12" i="12" l="1"/>
  <c r="L13" i="12"/>
  <c r="L14" i="12"/>
  <c r="L15" i="12"/>
  <c r="L16" i="12"/>
  <c r="L17" i="12"/>
  <c r="L18" i="12"/>
  <c r="L19" i="12"/>
  <c r="L20" i="12"/>
  <c r="L21" i="12"/>
  <c r="L22" i="12"/>
  <c r="L23" i="12"/>
  <c r="L24" i="12"/>
  <c r="L25" i="12"/>
  <c r="L26" i="12"/>
  <c r="L27" i="12"/>
  <c r="L28" i="12"/>
  <c r="L29" i="12"/>
  <c r="L30" i="12"/>
  <c r="L9" i="12"/>
  <c r="M9" i="12" s="1"/>
  <c r="L10" i="12"/>
  <c r="L11" i="12"/>
  <c r="B6" i="17"/>
  <c r="B5" i="17"/>
  <c r="B4" i="17"/>
  <c r="B3" i="17"/>
  <c r="B2" i="17"/>
  <c r="B1" i="17"/>
  <c r="B8" i="17"/>
  <c r="B9" i="17"/>
  <c r="B10" i="17"/>
  <c r="B11" i="17"/>
  <c r="B12" i="17"/>
  <c r="B13" i="17"/>
  <c r="B14" i="17"/>
  <c r="B15" i="17"/>
  <c r="B16" i="17"/>
  <c r="B17" i="17"/>
  <c r="B18" i="17"/>
  <c r="B19" i="17"/>
  <c r="B20" i="17"/>
  <c r="B21" i="17"/>
  <c r="B22" i="17"/>
  <c r="B23" i="17"/>
  <c r="B24" i="17"/>
  <c r="B25" i="17"/>
  <c r="B26" i="17"/>
  <c r="B27" i="17"/>
  <c r="B28" i="17"/>
  <c r="B29" i="17"/>
  <c r="B30" i="17"/>
  <c r="B31" i="17"/>
  <c r="B32" i="17"/>
  <c r="B33" i="17"/>
  <c r="B34" i="17"/>
  <c r="B35" i="17"/>
  <c r="B36" i="17"/>
  <c r="B37" i="17"/>
  <c r="B38" i="17"/>
  <c r="B39" i="17"/>
  <c r="B40" i="17"/>
  <c r="B41" i="17"/>
  <c r="B42" i="17"/>
  <c r="B43" i="17"/>
  <c r="B44" i="17"/>
  <c r="B45" i="17"/>
  <c r="B46" i="17"/>
  <c r="B47" i="17"/>
  <c r="B7" i="17"/>
  <c r="B21" i="7"/>
  <c r="H10" i="15"/>
  <c r="H11" i="15"/>
  <c r="H31" i="15" s="1"/>
  <c r="H12" i="15"/>
  <c r="H13" i="15"/>
  <c r="H14" i="15"/>
  <c r="H15" i="15"/>
  <c r="H16" i="15"/>
  <c r="H17" i="15"/>
  <c r="H18" i="15"/>
  <c r="H19" i="15"/>
  <c r="H20" i="15"/>
  <c r="H21" i="15"/>
  <c r="H22" i="15"/>
  <c r="H23" i="15"/>
  <c r="H24" i="15"/>
  <c r="H25" i="15"/>
  <c r="H26" i="15"/>
  <c r="H27" i="15"/>
  <c r="H28" i="15"/>
  <c r="H29" i="15"/>
  <c r="H30" i="15"/>
  <c r="H9" i="15"/>
  <c r="J31" i="12"/>
  <c r="I9" i="12"/>
  <c r="K9" i="12" s="1"/>
  <c r="I10" i="12"/>
  <c r="K10" i="12" s="1"/>
  <c r="I11" i="12"/>
  <c r="K11" i="12" s="1"/>
  <c r="I12" i="12"/>
  <c r="K12" i="12" s="1"/>
  <c r="I13" i="12"/>
  <c r="K13" i="12" s="1"/>
  <c r="M13" i="12" s="1"/>
  <c r="I14" i="12"/>
  <c r="K14" i="12" s="1"/>
  <c r="I15" i="12"/>
  <c r="K15" i="12" s="1"/>
  <c r="M15" i="12" s="1"/>
  <c r="I16" i="12"/>
  <c r="K16" i="12" s="1"/>
  <c r="I17" i="12"/>
  <c r="K17" i="12" s="1"/>
  <c r="I18" i="12"/>
  <c r="K18" i="12" s="1"/>
  <c r="I19" i="12"/>
  <c r="K19" i="12" s="1"/>
  <c r="I20" i="12"/>
  <c r="K20" i="12" s="1"/>
  <c r="I21" i="12"/>
  <c r="K21" i="12" s="1"/>
  <c r="M21" i="12" s="1"/>
  <c r="I22" i="12"/>
  <c r="K22" i="12" s="1"/>
  <c r="I23" i="12"/>
  <c r="K23" i="12" s="1"/>
  <c r="M23" i="12" s="1"/>
  <c r="I24" i="12"/>
  <c r="K24" i="12" s="1"/>
  <c r="I25" i="12"/>
  <c r="K25" i="12" s="1"/>
  <c r="I26" i="12"/>
  <c r="K26" i="12" s="1"/>
  <c r="I27" i="12"/>
  <c r="K27" i="12" s="1"/>
  <c r="I28" i="12"/>
  <c r="K28" i="12" s="1"/>
  <c r="I29" i="12"/>
  <c r="K29" i="12" s="1"/>
  <c r="M29" i="12" s="1"/>
  <c r="I30" i="12"/>
  <c r="K30" i="12" s="1"/>
  <c r="C10" i="12"/>
  <c r="C11" i="12"/>
  <c r="C12" i="12"/>
  <c r="C13" i="12"/>
  <c r="C14" i="12"/>
  <c r="C15" i="12"/>
  <c r="C16" i="12"/>
  <c r="C17" i="12"/>
  <c r="C18" i="12"/>
  <c r="C19" i="12"/>
  <c r="C20" i="12"/>
  <c r="C21" i="12"/>
  <c r="C22" i="12"/>
  <c r="C23" i="12"/>
  <c r="C24" i="12"/>
  <c r="C25" i="12"/>
  <c r="C26" i="12"/>
  <c r="C27" i="12"/>
  <c r="C28" i="12"/>
  <c r="C29" i="12"/>
  <c r="C30" i="12"/>
  <c r="C9" i="12"/>
  <c r="J1476" i="14"/>
  <c r="J1475" i="14"/>
  <c r="J1474" i="14"/>
  <c r="J1473" i="14"/>
  <c r="J1472" i="14"/>
  <c r="J1471" i="14"/>
  <c r="J1470" i="14"/>
  <c r="J1469" i="14"/>
  <c r="J1468" i="14"/>
  <c r="J1467" i="14"/>
  <c r="J1466" i="14"/>
  <c r="J1465" i="14"/>
  <c r="J1464" i="14"/>
  <c r="J1463" i="14"/>
  <c r="J1462" i="14"/>
  <c r="J1461" i="14"/>
  <c r="J1460" i="14"/>
  <c r="J1459" i="14"/>
  <c r="J1458" i="14"/>
  <c r="J1457" i="14"/>
  <c r="J1456" i="14"/>
  <c r="J1455" i="14"/>
  <c r="J1454" i="14"/>
  <c r="J1453" i="14"/>
  <c r="J1452" i="14"/>
  <c r="J1451" i="14"/>
  <c r="J1449" i="14"/>
  <c r="J1448" i="14"/>
  <c r="J1447" i="14"/>
  <c r="J1446" i="14"/>
  <c r="J1445" i="14"/>
  <c r="J1444" i="14"/>
  <c r="J1443" i="14"/>
  <c r="J1442" i="14"/>
  <c r="J1441" i="14"/>
  <c r="J1440" i="14"/>
  <c r="J1439" i="14"/>
  <c r="J1438" i="14"/>
  <c r="J1437" i="14"/>
  <c r="J1436" i="14"/>
  <c r="J1435" i="14"/>
  <c r="J1434" i="14"/>
  <c r="J1433" i="14"/>
  <c r="J1432" i="14"/>
  <c r="J1431" i="14"/>
  <c r="J1430" i="14"/>
  <c r="J1429" i="14"/>
  <c r="J1428" i="14"/>
  <c r="J1427" i="14"/>
  <c r="J1426" i="14"/>
  <c r="J1425" i="14"/>
  <c r="J1424" i="14"/>
  <c r="J1423" i="14"/>
  <c r="J1422" i="14"/>
  <c r="J1421" i="14"/>
  <c r="J1420" i="14"/>
  <c r="J1419" i="14"/>
  <c r="J1418" i="14"/>
  <c r="J1417" i="14"/>
  <c r="J1416" i="14"/>
  <c r="J1415" i="14"/>
  <c r="J1414" i="14"/>
  <c r="J1413" i="14"/>
  <c r="J1412" i="14"/>
  <c r="J1411" i="14"/>
  <c r="J1409" i="14"/>
  <c r="J1408" i="14"/>
  <c r="J1407" i="14"/>
  <c r="J1406" i="14"/>
  <c r="J1405" i="14"/>
  <c r="J1404" i="14"/>
  <c r="J1403" i="14"/>
  <c r="J1402" i="14"/>
  <c r="J1401" i="14"/>
  <c r="J1400" i="14"/>
  <c r="J1399" i="14"/>
  <c r="J1398" i="14"/>
  <c r="J1397" i="14"/>
  <c r="J1396" i="14"/>
  <c r="J1395" i="14"/>
  <c r="J1394" i="14"/>
  <c r="J1393" i="14"/>
  <c r="J1392" i="14"/>
  <c r="J1391" i="14"/>
  <c r="J1390" i="14"/>
  <c r="J1389" i="14"/>
  <c r="J1388" i="14"/>
  <c r="J1387" i="14"/>
  <c r="J1386" i="14"/>
  <c r="J1385" i="14"/>
  <c r="J1384" i="14"/>
  <c r="J1383" i="14"/>
  <c r="J1382" i="14"/>
  <c r="J1381" i="14"/>
  <c r="J1380" i="14"/>
  <c r="J1379" i="14"/>
  <c r="J1378" i="14"/>
  <c r="J1377" i="14"/>
  <c r="J1376" i="14"/>
  <c r="J1375" i="14"/>
  <c r="J1374" i="14"/>
  <c r="J1373" i="14"/>
  <c r="J1372" i="14"/>
  <c r="J1371" i="14"/>
  <c r="J1370" i="14"/>
  <c r="J1369" i="14"/>
  <c r="J1368" i="14"/>
  <c r="J1367" i="14"/>
  <c r="J1366" i="14"/>
  <c r="J1365" i="14"/>
  <c r="J1364" i="14"/>
  <c r="J1363" i="14"/>
  <c r="J1362" i="14"/>
  <c r="J1361" i="14"/>
  <c r="J1360" i="14"/>
  <c r="J1359" i="14"/>
  <c r="J1358" i="14"/>
  <c r="J1357" i="14"/>
  <c r="J1356" i="14"/>
  <c r="J1355" i="14"/>
  <c r="J1354" i="14"/>
  <c r="J1353" i="14"/>
  <c r="J1352" i="14"/>
  <c r="J1351" i="14"/>
  <c r="J1350" i="14"/>
  <c r="J1349" i="14"/>
  <c r="J1348" i="14"/>
  <c r="J1347" i="14"/>
  <c r="J1346" i="14"/>
  <c r="J1345" i="14"/>
  <c r="J1344" i="14"/>
  <c r="J1343" i="14"/>
  <c r="J1342" i="14"/>
  <c r="J1341" i="14"/>
  <c r="J1340" i="14"/>
  <c r="J1339" i="14"/>
  <c r="J1338" i="14"/>
  <c r="J1337" i="14"/>
  <c r="J1336" i="14"/>
  <c r="J1335" i="14"/>
  <c r="J1334" i="14"/>
  <c r="J1333" i="14"/>
  <c r="J1332" i="14"/>
  <c r="J1331" i="14"/>
  <c r="J1330" i="14"/>
  <c r="J1329" i="14"/>
  <c r="J1328" i="14"/>
  <c r="J1327" i="14"/>
  <c r="J1326" i="14"/>
  <c r="J1325" i="14"/>
  <c r="J1324" i="14"/>
  <c r="J1323" i="14"/>
  <c r="J1322" i="14"/>
  <c r="J1321" i="14"/>
  <c r="J1320" i="14"/>
  <c r="J1319" i="14"/>
  <c r="J1318" i="14"/>
  <c r="J1317" i="14"/>
  <c r="J1316" i="14"/>
  <c r="J1315" i="14"/>
  <c r="J1314" i="14"/>
  <c r="J1313" i="14"/>
  <c r="J1312" i="14"/>
  <c r="J1311" i="14"/>
  <c r="J1310" i="14"/>
  <c r="J1309" i="14"/>
  <c r="J1308" i="14"/>
  <c r="J1307" i="14"/>
  <c r="J1306" i="14"/>
  <c r="J1305" i="14"/>
  <c r="J1304" i="14"/>
  <c r="J1303" i="14"/>
  <c r="J1302" i="14"/>
  <c r="J1301" i="14"/>
  <c r="J1300" i="14"/>
  <c r="J1299" i="14"/>
  <c r="J1298" i="14"/>
  <c r="J1297" i="14"/>
  <c r="J1296" i="14"/>
  <c r="J1295" i="14"/>
  <c r="J1294" i="14"/>
  <c r="J1293" i="14"/>
  <c r="J1292" i="14"/>
  <c r="J1291" i="14"/>
  <c r="J1290" i="14"/>
  <c r="J1289" i="14"/>
  <c r="J1288" i="14"/>
  <c r="J1287" i="14"/>
  <c r="J1286" i="14"/>
  <c r="J1285" i="14"/>
  <c r="J1284" i="14"/>
  <c r="J1283" i="14"/>
  <c r="J1282" i="14"/>
  <c r="J1281" i="14"/>
  <c r="J1280" i="14"/>
  <c r="J1279" i="14"/>
  <c r="J1278" i="14"/>
  <c r="J1277" i="14"/>
  <c r="J1275" i="14"/>
  <c r="J1274" i="14"/>
  <c r="J1273" i="14"/>
  <c r="J1272" i="14"/>
  <c r="J1271" i="14"/>
  <c r="J1270" i="14"/>
  <c r="J1268" i="14"/>
  <c r="J1266" i="14"/>
  <c r="J1265" i="14"/>
  <c r="J1264" i="14"/>
  <c r="J1263" i="14"/>
  <c r="J1262" i="14"/>
  <c r="J1260" i="14"/>
  <c r="J1259" i="14"/>
  <c r="J1258" i="14"/>
  <c r="J1256" i="14"/>
  <c r="J1255" i="14"/>
  <c r="J1254" i="14"/>
  <c r="J1253" i="14"/>
  <c r="J1252" i="14"/>
  <c r="J1251" i="14"/>
  <c r="J1250" i="14"/>
  <c r="J1249" i="14"/>
  <c r="J1248" i="14"/>
  <c r="J1247" i="14"/>
  <c r="J1245" i="14"/>
  <c r="J1244" i="14"/>
  <c r="J1243" i="14"/>
  <c r="J1242" i="14"/>
  <c r="J1241" i="14"/>
  <c r="J1240" i="14"/>
  <c r="J1239" i="14"/>
  <c r="J1238" i="14"/>
  <c r="J1237" i="14"/>
  <c r="J1236" i="14"/>
  <c r="J1234" i="14"/>
  <c r="J1233" i="14"/>
  <c r="J1232" i="14"/>
  <c r="J1231" i="14"/>
  <c r="J1230" i="14"/>
  <c r="J1229" i="14"/>
  <c r="J1228" i="14"/>
  <c r="J1227" i="14"/>
  <c r="J1226" i="14"/>
  <c r="J1225" i="14"/>
  <c r="J1224" i="14"/>
  <c r="J1223" i="14"/>
  <c r="J1222" i="14"/>
  <c r="J1221" i="14"/>
  <c r="J1220" i="14"/>
  <c r="J1219" i="14"/>
  <c r="J1218" i="14"/>
  <c r="J1217" i="14"/>
  <c r="J1216" i="14"/>
  <c r="J1215" i="14"/>
  <c r="J1214" i="14"/>
  <c r="J1213" i="14"/>
  <c r="J1212" i="14"/>
  <c r="J1211" i="14"/>
  <c r="J1210" i="14"/>
  <c r="J1209" i="14"/>
  <c r="J1208" i="14"/>
  <c r="J1207" i="14"/>
  <c r="J1206" i="14"/>
  <c r="J1205" i="14"/>
  <c r="J1204" i="14"/>
  <c r="J1203" i="14"/>
  <c r="J1202" i="14"/>
  <c r="J1201" i="14"/>
  <c r="J1200" i="14"/>
  <c r="J1199" i="14"/>
  <c r="J1198" i="14"/>
  <c r="J1197" i="14"/>
  <c r="J1196" i="14"/>
  <c r="J1195" i="14"/>
  <c r="J1194" i="14"/>
  <c r="J1193" i="14"/>
  <c r="J1192" i="14"/>
  <c r="J1191" i="14"/>
  <c r="J1190" i="14"/>
  <c r="J1189" i="14"/>
  <c r="J1188" i="14"/>
  <c r="J1187" i="14"/>
  <c r="J1186" i="14"/>
  <c r="J1185" i="14"/>
  <c r="J1184" i="14"/>
  <c r="J1183" i="14"/>
  <c r="J1182" i="14"/>
  <c r="J1181" i="14"/>
  <c r="J1180" i="14"/>
  <c r="J1179" i="14"/>
  <c r="J1178" i="14"/>
  <c r="J1177" i="14"/>
  <c r="J1176" i="14"/>
  <c r="J1175" i="14"/>
  <c r="J1174" i="14"/>
  <c r="J1173" i="14"/>
  <c r="J1172" i="14"/>
  <c r="J1171" i="14"/>
  <c r="J1170" i="14"/>
  <c r="J1169" i="14"/>
  <c r="J1168" i="14"/>
  <c r="J1167" i="14"/>
  <c r="J1166" i="14"/>
  <c r="J1165" i="14"/>
  <c r="J1164" i="14"/>
  <c r="J1163" i="14"/>
  <c r="J1162" i="14"/>
  <c r="J1161" i="14"/>
  <c r="J1160" i="14"/>
  <c r="J1159" i="14"/>
  <c r="J1158" i="14"/>
  <c r="J1157" i="14"/>
  <c r="J1156" i="14"/>
  <c r="J1155" i="14"/>
  <c r="J1154" i="14"/>
  <c r="J1153" i="14"/>
  <c r="J1152" i="14"/>
  <c r="J1151" i="14"/>
  <c r="J1150" i="14"/>
  <c r="J1149" i="14"/>
  <c r="J1148" i="14"/>
  <c r="J1147" i="14"/>
  <c r="J1146" i="14"/>
  <c r="J1145" i="14"/>
  <c r="J1144" i="14"/>
  <c r="J1143" i="14"/>
  <c r="J1142" i="14"/>
  <c r="J1141" i="14"/>
  <c r="J1140" i="14"/>
  <c r="J1139" i="14"/>
  <c r="J1138" i="14"/>
  <c r="J1137" i="14"/>
  <c r="J1136" i="14"/>
  <c r="J1135" i="14"/>
  <c r="J1134" i="14"/>
  <c r="J1133" i="14"/>
  <c r="J1132" i="14"/>
  <c r="J1131" i="14"/>
  <c r="J1130" i="14"/>
  <c r="J1129" i="14"/>
  <c r="J1128" i="14"/>
  <c r="J1127" i="14"/>
  <c r="J1126" i="14"/>
  <c r="J1125" i="14"/>
  <c r="J1124" i="14"/>
  <c r="J1123" i="14"/>
  <c r="J1122" i="14"/>
  <c r="J1121" i="14"/>
  <c r="J1120" i="14"/>
  <c r="J1119" i="14"/>
  <c r="J1118" i="14"/>
  <c r="J1117" i="14"/>
  <c r="J1116" i="14"/>
  <c r="J1115" i="14"/>
  <c r="J1114" i="14"/>
  <c r="J1113" i="14"/>
  <c r="J1112" i="14"/>
  <c r="J1111" i="14"/>
  <c r="J1110" i="14"/>
  <c r="J1109" i="14"/>
  <c r="J1108" i="14"/>
  <c r="J1107" i="14"/>
  <c r="J1106" i="14"/>
  <c r="J1105" i="14"/>
  <c r="J1104" i="14"/>
  <c r="J1103" i="14"/>
  <c r="J1102" i="14"/>
  <c r="J1101" i="14"/>
  <c r="J1100" i="14"/>
  <c r="J1099" i="14"/>
  <c r="J1098" i="14"/>
  <c r="J1097" i="14"/>
  <c r="J1096" i="14"/>
  <c r="J1095" i="14"/>
  <c r="J1094" i="14"/>
  <c r="J1093" i="14"/>
  <c r="J1092" i="14"/>
  <c r="J1091" i="14"/>
  <c r="J1090" i="14"/>
  <c r="J1089" i="14"/>
  <c r="J1088" i="14"/>
  <c r="J1087" i="14"/>
  <c r="J1086" i="14"/>
  <c r="J1085" i="14"/>
  <c r="J1084" i="14"/>
  <c r="J1083" i="14"/>
  <c r="J1082" i="14"/>
  <c r="J1081" i="14"/>
  <c r="J1080" i="14"/>
  <c r="J1079" i="14"/>
  <c r="J1078" i="14"/>
  <c r="J1077" i="14"/>
  <c r="J1076" i="14"/>
  <c r="J1075" i="14"/>
  <c r="J1074" i="14"/>
  <c r="J1073" i="14"/>
  <c r="J1070" i="14"/>
  <c r="J1069" i="14"/>
  <c r="J1067" i="14"/>
  <c r="J1066" i="14"/>
  <c r="J1065" i="14"/>
  <c r="J1064" i="14"/>
  <c r="J1063" i="14"/>
  <c r="J1062" i="14"/>
  <c r="J1061" i="14"/>
  <c r="J1060" i="14"/>
  <c r="J1059" i="14"/>
  <c r="J1058" i="14"/>
  <c r="J1057" i="14"/>
  <c r="J1056" i="14"/>
  <c r="J1055" i="14"/>
  <c r="J1054" i="14"/>
  <c r="J1053" i="14"/>
  <c r="J1052" i="14"/>
  <c r="J1051" i="14"/>
  <c r="J1050" i="14"/>
  <c r="J1049" i="14"/>
  <c r="J1048" i="14"/>
  <c r="J1047" i="14"/>
  <c r="J1046" i="14"/>
  <c r="J1045" i="14"/>
  <c r="J1044" i="14"/>
  <c r="J1043" i="14"/>
  <c r="J1042" i="14"/>
  <c r="J1041" i="14"/>
  <c r="J1040" i="14"/>
  <c r="J1039" i="14"/>
  <c r="J1038" i="14"/>
  <c r="J1037" i="14"/>
  <c r="J1035" i="14"/>
  <c r="J1034" i="14"/>
  <c r="J1033" i="14"/>
  <c r="J1032" i="14"/>
  <c r="J1031" i="14"/>
  <c r="J1030" i="14"/>
  <c r="J1029" i="14"/>
  <c r="J1028" i="14"/>
  <c r="J1027" i="14"/>
  <c r="J1026" i="14"/>
  <c r="J1025" i="14"/>
  <c r="J1024" i="14"/>
  <c r="J1023" i="14"/>
  <c r="J1022" i="14"/>
  <c r="J1021" i="14"/>
  <c r="J1020" i="14"/>
  <c r="J1019" i="14"/>
  <c r="J1018" i="14"/>
  <c r="J1017" i="14"/>
  <c r="J1016" i="14"/>
  <c r="J1015" i="14"/>
  <c r="J1014" i="14"/>
  <c r="J1013" i="14"/>
  <c r="J1012" i="14"/>
  <c r="J1011" i="14"/>
  <c r="J1010" i="14"/>
  <c r="J1009" i="14"/>
  <c r="J1008" i="14"/>
  <c r="J1007" i="14"/>
  <c r="J1006" i="14"/>
  <c r="J1004" i="14"/>
  <c r="J1003" i="14"/>
  <c r="J1002" i="14"/>
  <c r="J1001" i="14"/>
  <c r="J1000" i="14"/>
  <c r="J999" i="14"/>
  <c r="J998" i="14"/>
  <c r="J997" i="14"/>
  <c r="J996" i="14"/>
  <c r="J995" i="14"/>
  <c r="J993" i="14"/>
  <c r="J992" i="14"/>
  <c r="J991" i="14"/>
  <c r="J990" i="14"/>
  <c r="J989" i="14"/>
  <c r="J988" i="14"/>
  <c r="J987" i="14"/>
  <c r="J986" i="14"/>
  <c r="J985" i="14"/>
  <c r="J984" i="14"/>
  <c r="J983" i="14"/>
  <c r="J982" i="14"/>
  <c r="J981" i="14"/>
  <c r="J980" i="14"/>
  <c r="J979" i="14"/>
  <c r="J978" i="14"/>
  <c r="J977" i="14"/>
  <c r="J976" i="14"/>
  <c r="J975" i="14"/>
  <c r="J974" i="14"/>
  <c r="J973" i="14"/>
  <c r="J972" i="14"/>
  <c r="J971" i="14"/>
  <c r="J970" i="14"/>
  <c r="J969" i="14"/>
  <c r="J968" i="14"/>
  <c r="J967" i="14"/>
  <c r="J966" i="14"/>
  <c r="J965" i="14"/>
  <c r="J963" i="14"/>
  <c r="J962" i="14"/>
  <c r="J961" i="14"/>
  <c r="J960" i="14"/>
  <c r="J959" i="14"/>
  <c r="J958" i="14"/>
  <c r="J957" i="14"/>
  <c r="J956" i="14"/>
  <c r="J955" i="14"/>
  <c r="J954" i="14"/>
  <c r="J953" i="14"/>
  <c r="J952" i="14"/>
  <c r="J951" i="14"/>
  <c r="J950" i="14"/>
  <c r="J949" i="14"/>
  <c r="J948" i="14"/>
  <c r="J947" i="14"/>
  <c r="J946" i="14"/>
  <c r="J945" i="14"/>
  <c r="J944" i="14"/>
  <c r="J943" i="14"/>
  <c r="J942" i="14"/>
  <c r="J941" i="14"/>
  <c r="J940" i="14"/>
  <c r="J939" i="14"/>
  <c r="J938" i="14"/>
  <c r="J936" i="14"/>
  <c r="J935" i="14"/>
  <c r="J934" i="14"/>
  <c r="J933" i="14"/>
  <c r="J932" i="14"/>
  <c r="J931" i="14"/>
  <c r="J930" i="14"/>
  <c r="J929" i="14"/>
  <c r="J928" i="14"/>
  <c r="J927" i="14"/>
  <c r="J926" i="14"/>
  <c r="J925" i="14"/>
  <c r="J924" i="14"/>
  <c r="J923" i="14"/>
  <c r="J922" i="14"/>
  <c r="J921" i="14"/>
  <c r="J920" i="14"/>
  <c r="J919" i="14"/>
  <c r="J918" i="14"/>
  <c r="J917" i="14"/>
  <c r="J916" i="14"/>
  <c r="J915" i="14"/>
  <c r="J914" i="14"/>
  <c r="J913" i="14"/>
  <c r="J912" i="14"/>
  <c r="J911" i="14"/>
  <c r="J910" i="14"/>
  <c r="J909" i="14"/>
  <c r="J908" i="14"/>
  <c r="J907" i="14"/>
  <c r="J906" i="14"/>
  <c r="J905" i="14"/>
  <c r="J904" i="14"/>
  <c r="J903" i="14"/>
  <c r="J902" i="14"/>
  <c r="J901" i="14"/>
  <c r="J900" i="14"/>
  <c r="J899" i="14"/>
  <c r="J898" i="14"/>
  <c r="J897" i="14"/>
  <c r="J896" i="14"/>
  <c r="J895" i="14"/>
  <c r="J894" i="14"/>
  <c r="J893" i="14"/>
  <c r="J892" i="14"/>
  <c r="J891" i="14"/>
  <c r="J890" i="14"/>
  <c r="J889" i="14"/>
  <c r="J888" i="14"/>
  <c r="J887" i="14"/>
  <c r="J886" i="14"/>
  <c r="J885" i="14"/>
  <c r="J884" i="14"/>
  <c r="J883" i="14"/>
  <c r="J882" i="14"/>
  <c r="J881" i="14"/>
  <c r="J880" i="14"/>
  <c r="J879" i="14"/>
  <c r="J878" i="14"/>
  <c r="J877" i="14"/>
  <c r="J876" i="14"/>
  <c r="J875" i="14"/>
  <c r="J874" i="14"/>
  <c r="J873" i="14"/>
  <c r="J872" i="14"/>
  <c r="J871" i="14"/>
  <c r="J870" i="14"/>
  <c r="J869" i="14"/>
  <c r="J868" i="14"/>
  <c r="J867" i="14"/>
  <c r="J866" i="14"/>
  <c r="J865" i="14"/>
  <c r="J864" i="14"/>
  <c r="J863" i="14"/>
  <c r="J862" i="14"/>
  <c r="J861" i="14"/>
  <c r="J860" i="14"/>
  <c r="J859" i="14"/>
  <c r="J858" i="14"/>
  <c r="J857" i="14"/>
  <c r="J856" i="14"/>
  <c r="J855" i="14"/>
  <c r="J854" i="14"/>
  <c r="J853" i="14"/>
  <c r="J852" i="14"/>
  <c r="J851" i="14"/>
  <c r="J850" i="14"/>
  <c r="J849" i="14"/>
  <c r="J848" i="14"/>
  <c r="J847" i="14"/>
  <c r="J846" i="14"/>
  <c r="J845" i="14"/>
  <c r="J844" i="14"/>
  <c r="J843" i="14"/>
  <c r="J842" i="14"/>
  <c r="J841" i="14"/>
  <c r="J840" i="14"/>
  <c r="J839" i="14"/>
  <c r="J838" i="14"/>
  <c r="J837" i="14"/>
  <c r="J835" i="14"/>
  <c r="J834" i="14"/>
  <c r="J833" i="14"/>
  <c r="J832" i="14"/>
  <c r="J831" i="14"/>
  <c r="J830" i="14"/>
  <c r="J829" i="14"/>
  <c r="J828" i="14"/>
  <c r="J827" i="14"/>
  <c r="J826" i="14"/>
  <c r="J825" i="14"/>
  <c r="J824" i="14"/>
  <c r="J823" i="14"/>
  <c r="J822" i="14"/>
  <c r="J821" i="14"/>
  <c r="J820" i="14"/>
  <c r="J819" i="14"/>
  <c r="J818" i="14"/>
  <c r="J817" i="14"/>
  <c r="J816" i="14"/>
  <c r="J815" i="14"/>
  <c r="J814" i="14"/>
  <c r="J813" i="14"/>
  <c r="J812" i="14"/>
  <c r="J811" i="14"/>
  <c r="J810" i="14"/>
  <c r="J809" i="14"/>
  <c r="J808" i="14"/>
  <c r="J807" i="14"/>
  <c r="J806" i="14"/>
  <c r="J805" i="14"/>
  <c r="J804" i="14"/>
  <c r="J803" i="14"/>
  <c r="J801" i="14"/>
  <c r="J800" i="14"/>
  <c r="J799" i="14"/>
  <c r="J798" i="14"/>
  <c r="J797" i="14"/>
  <c r="J796" i="14"/>
  <c r="J795" i="14"/>
  <c r="J794" i="14"/>
  <c r="J793" i="14"/>
  <c r="J792" i="14"/>
  <c r="J791" i="14"/>
  <c r="J790" i="14"/>
  <c r="J789" i="14"/>
  <c r="J788" i="14"/>
  <c r="J787" i="14"/>
  <c r="J786" i="14"/>
  <c r="J785" i="14"/>
  <c r="J784" i="14"/>
  <c r="J783" i="14"/>
  <c r="J782" i="14"/>
  <c r="J781" i="14"/>
  <c r="J780" i="14"/>
  <c r="J779" i="14"/>
  <c r="J778" i="14"/>
  <c r="J777" i="14"/>
  <c r="J776" i="14"/>
  <c r="J775" i="14"/>
  <c r="J774" i="14"/>
  <c r="J773" i="14"/>
  <c r="J772" i="14"/>
  <c r="J771" i="14"/>
  <c r="J770" i="14"/>
  <c r="J769" i="14"/>
  <c r="J768" i="14"/>
  <c r="J767" i="14"/>
  <c r="J766" i="14"/>
  <c r="J765" i="14"/>
  <c r="J764" i="14"/>
  <c r="J763" i="14"/>
  <c r="J762" i="14"/>
  <c r="J761" i="14"/>
  <c r="J760" i="14"/>
  <c r="J759" i="14"/>
  <c r="J758" i="14"/>
  <c r="J757" i="14"/>
  <c r="J756" i="14"/>
  <c r="J755" i="14"/>
  <c r="J754" i="14"/>
  <c r="J753" i="14"/>
  <c r="J752" i="14"/>
  <c r="J751" i="14"/>
  <c r="J750" i="14"/>
  <c r="J749" i="14"/>
  <c r="J748" i="14"/>
  <c r="J747" i="14"/>
  <c r="J746" i="14"/>
  <c r="J745" i="14"/>
  <c r="J744" i="14"/>
  <c r="J743" i="14"/>
  <c r="J742" i="14"/>
  <c r="J741" i="14"/>
  <c r="J740" i="14"/>
  <c r="J739" i="14"/>
  <c r="J738" i="14"/>
  <c r="J737" i="14"/>
  <c r="J736" i="14"/>
  <c r="J735" i="14"/>
  <c r="J733" i="14"/>
  <c r="J732" i="14"/>
  <c r="J731" i="14"/>
  <c r="J730" i="14"/>
  <c r="J729" i="14"/>
  <c r="J728" i="14"/>
  <c r="J727" i="14"/>
  <c r="J726" i="14"/>
  <c r="J725" i="14"/>
  <c r="J724" i="14"/>
  <c r="J723" i="14"/>
  <c r="J722" i="14"/>
  <c r="J721" i="14"/>
  <c r="J720" i="14"/>
  <c r="J719" i="14"/>
  <c r="J718" i="14"/>
  <c r="J717" i="14"/>
  <c r="J716" i="14"/>
  <c r="J715" i="14"/>
  <c r="J714" i="14"/>
  <c r="J713" i="14"/>
  <c r="J712" i="14"/>
  <c r="J711" i="14"/>
  <c r="J710" i="14"/>
  <c r="J709" i="14"/>
  <c r="J708" i="14"/>
  <c r="J707" i="14"/>
  <c r="J706" i="14"/>
  <c r="J705" i="14"/>
  <c r="J704" i="14"/>
  <c r="J703" i="14"/>
  <c r="J702" i="14"/>
  <c r="J701" i="14"/>
  <c r="J700" i="14"/>
  <c r="J699" i="14"/>
  <c r="J698" i="14"/>
  <c r="J697" i="14"/>
  <c r="J696" i="14"/>
  <c r="J695" i="14"/>
  <c r="J694" i="14"/>
  <c r="J693" i="14"/>
  <c r="J692" i="14"/>
  <c r="J691" i="14"/>
  <c r="J690" i="14"/>
  <c r="J689" i="14"/>
  <c r="J688" i="14"/>
  <c r="J687" i="14"/>
  <c r="J686" i="14"/>
  <c r="J685" i="14"/>
  <c r="J684" i="14"/>
  <c r="J683" i="14"/>
  <c r="J682" i="14"/>
  <c r="J681" i="14"/>
  <c r="J680" i="14"/>
  <c r="J679" i="14"/>
  <c r="J678" i="14"/>
  <c r="J677" i="14"/>
  <c r="J676" i="14"/>
  <c r="J675" i="14"/>
  <c r="J674" i="14"/>
  <c r="J673" i="14"/>
  <c r="J672" i="14"/>
  <c r="J671" i="14"/>
  <c r="J670" i="14"/>
  <c r="J669" i="14"/>
  <c r="J668" i="14"/>
  <c r="J667" i="14"/>
  <c r="J666" i="14"/>
  <c r="J665" i="14"/>
  <c r="J664" i="14"/>
  <c r="J663" i="14"/>
  <c r="J662" i="14"/>
  <c r="J661" i="14"/>
  <c r="J660" i="14"/>
  <c r="J659" i="14"/>
  <c r="J658" i="14"/>
  <c r="J657" i="14"/>
  <c r="J656" i="14"/>
  <c r="J655" i="14"/>
  <c r="J654" i="14"/>
  <c r="J653" i="14"/>
  <c r="J652" i="14"/>
  <c r="J651" i="14"/>
  <c r="J650" i="14"/>
  <c r="J649" i="14"/>
  <c r="J648" i="14"/>
  <c r="J647" i="14"/>
  <c r="J646" i="14"/>
  <c r="J645" i="14"/>
  <c r="J644" i="14"/>
  <c r="J643" i="14"/>
  <c r="J642" i="14"/>
  <c r="J641" i="14"/>
  <c r="J640" i="14"/>
  <c r="J639" i="14"/>
  <c r="J638" i="14"/>
  <c r="J637" i="14"/>
  <c r="J636" i="14"/>
  <c r="J635" i="14"/>
  <c r="J634" i="14"/>
  <c r="J633" i="14"/>
  <c r="J632" i="14"/>
  <c r="J631" i="14"/>
  <c r="J630" i="14"/>
  <c r="J629" i="14"/>
  <c r="J628" i="14"/>
  <c r="J627" i="14"/>
  <c r="J626" i="14"/>
  <c r="J625" i="14"/>
  <c r="J624" i="14"/>
  <c r="J623" i="14"/>
  <c r="J622" i="14"/>
  <c r="J621" i="14"/>
  <c r="J620" i="14"/>
  <c r="J619" i="14"/>
  <c r="J618" i="14"/>
  <c r="J617" i="14"/>
  <c r="J616" i="14"/>
  <c r="J615" i="14"/>
  <c r="J614" i="14"/>
  <c r="J613" i="14"/>
  <c r="J612" i="14"/>
  <c r="J611" i="14"/>
  <c r="J610" i="14"/>
  <c r="J609" i="14"/>
  <c r="J608" i="14"/>
  <c r="J607" i="14"/>
  <c r="J606" i="14"/>
  <c r="J605" i="14"/>
  <c r="J604" i="14"/>
  <c r="J603" i="14"/>
  <c r="J602" i="14"/>
  <c r="J601" i="14"/>
  <c r="J600" i="14"/>
  <c r="J599" i="14"/>
  <c r="J598" i="14"/>
  <c r="J597" i="14"/>
  <c r="J596" i="14"/>
  <c r="J595" i="14"/>
  <c r="J594" i="14"/>
  <c r="J593" i="14"/>
  <c r="J592" i="14"/>
  <c r="J591" i="14"/>
  <c r="J590" i="14"/>
  <c r="J589" i="14"/>
  <c r="J588" i="14"/>
  <c r="J587" i="14"/>
  <c r="J586" i="14"/>
  <c r="J585" i="14"/>
  <c r="J584" i="14"/>
  <c r="J583" i="14"/>
  <c r="J582" i="14"/>
  <c r="J581" i="14"/>
  <c r="J580" i="14"/>
  <c r="J579" i="14"/>
  <c r="J578" i="14"/>
  <c r="J577" i="14"/>
  <c r="J576" i="14"/>
  <c r="J575" i="14"/>
  <c r="J574" i="14"/>
  <c r="J573" i="14"/>
  <c r="J572" i="14"/>
  <c r="J571" i="14"/>
  <c r="J570" i="14"/>
  <c r="J569" i="14"/>
  <c r="J568" i="14"/>
  <c r="J567" i="14"/>
  <c r="J566" i="14"/>
  <c r="J565" i="14"/>
  <c r="J564" i="14"/>
  <c r="J563" i="14"/>
  <c r="J562" i="14"/>
  <c r="J561" i="14"/>
  <c r="J560" i="14"/>
  <c r="J559" i="14"/>
  <c r="J558" i="14"/>
  <c r="J557" i="14"/>
  <c r="J556" i="14"/>
  <c r="J555" i="14"/>
  <c r="J554" i="14"/>
  <c r="J553" i="14"/>
  <c r="J552" i="14"/>
  <c r="J551" i="14"/>
  <c r="J550" i="14"/>
  <c r="J549" i="14"/>
  <c r="J548" i="14"/>
  <c r="J547" i="14"/>
  <c r="J546" i="14"/>
  <c r="J545" i="14"/>
  <c r="J544" i="14"/>
  <c r="J543" i="14"/>
  <c r="J542" i="14"/>
  <c r="J541" i="14"/>
  <c r="J540" i="14"/>
  <c r="J539" i="14"/>
  <c r="J538" i="14"/>
  <c r="J537" i="14"/>
  <c r="J536" i="14"/>
  <c r="J535" i="14"/>
  <c r="J534" i="14"/>
  <c r="J533" i="14"/>
  <c r="J532" i="14"/>
  <c r="J531" i="14"/>
  <c r="J530" i="14"/>
  <c r="J529" i="14"/>
  <c r="J528" i="14"/>
  <c r="J527" i="14"/>
  <c r="J526" i="14"/>
  <c r="J525" i="14"/>
  <c r="J524" i="14"/>
  <c r="J523" i="14"/>
  <c r="J522" i="14"/>
  <c r="J521" i="14"/>
  <c r="J520" i="14"/>
  <c r="J519" i="14"/>
  <c r="J518" i="14"/>
  <c r="J517" i="14"/>
  <c r="J516" i="14"/>
  <c r="J515" i="14"/>
  <c r="J514" i="14"/>
  <c r="J513" i="14"/>
  <c r="J512" i="14"/>
  <c r="J511" i="14"/>
  <c r="J510" i="14"/>
  <c r="J509" i="14"/>
  <c r="J508" i="14"/>
  <c r="J507" i="14"/>
  <c r="J506" i="14"/>
  <c r="J505" i="14"/>
  <c r="J504" i="14"/>
  <c r="J503" i="14"/>
  <c r="J502" i="14"/>
  <c r="J501" i="14"/>
  <c r="J500" i="14"/>
  <c r="J499" i="14"/>
  <c r="J498" i="14"/>
  <c r="J497" i="14"/>
  <c r="J496" i="14"/>
  <c r="J495" i="14"/>
  <c r="J494" i="14"/>
  <c r="J493" i="14"/>
  <c r="J492" i="14"/>
  <c r="J491" i="14"/>
  <c r="J490" i="14"/>
  <c r="J489" i="14"/>
  <c r="J488" i="14"/>
  <c r="J487" i="14"/>
  <c r="J486" i="14"/>
  <c r="J485" i="14"/>
  <c r="J484" i="14"/>
  <c r="J483" i="14"/>
  <c r="J482" i="14"/>
  <c r="J481" i="14"/>
  <c r="J480" i="14"/>
  <c r="J479" i="14"/>
  <c r="J478" i="14"/>
  <c r="J477" i="14"/>
  <c r="J476" i="14"/>
  <c r="J475" i="14"/>
  <c r="J474" i="14"/>
  <c r="J473" i="14"/>
  <c r="J472" i="14"/>
  <c r="J471" i="14"/>
  <c r="J470" i="14"/>
  <c r="J469" i="14"/>
  <c r="J468" i="14"/>
  <c r="J467" i="14"/>
  <c r="J466" i="14"/>
  <c r="J465" i="14"/>
  <c r="J464" i="14"/>
  <c r="J463" i="14"/>
  <c r="J462" i="14"/>
  <c r="J461" i="14"/>
  <c r="J460" i="14"/>
  <c r="J459" i="14"/>
  <c r="J458" i="14"/>
  <c r="J457" i="14"/>
  <c r="J456" i="14"/>
  <c r="J455" i="14"/>
  <c r="J454" i="14"/>
  <c r="J453" i="14"/>
  <c r="J452" i="14"/>
  <c r="J451" i="14"/>
  <c r="J450" i="14"/>
  <c r="J449" i="14"/>
  <c r="J448" i="14"/>
  <c r="J447" i="14"/>
  <c r="J446" i="14"/>
  <c r="J445" i="14"/>
  <c r="J444" i="14"/>
  <c r="J443" i="14"/>
  <c r="J442" i="14"/>
  <c r="J441" i="14"/>
  <c r="J440" i="14"/>
  <c r="J439" i="14"/>
  <c r="J438" i="14"/>
  <c r="J437" i="14"/>
  <c r="J436" i="14"/>
  <c r="J435" i="14"/>
  <c r="J434" i="14"/>
  <c r="J433" i="14"/>
  <c r="J432" i="14"/>
  <c r="J431" i="14"/>
  <c r="J430" i="14"/>
  <c r="J429" i="14"/>
  <c r="J428" i="14"/>
  <c r="J427" i="14"/>
  <c r="J426" i="14"/>
  <c r="J425" i="14"/>
  <c r="J424" i="14"/>
  <c r="J423" i="14"/>
  <c r="J422" i="14"/>
  <c r="J421" i="14"/>
  <c r="J420" i="14"/>
  <c r="J419" i="14"/>
  <c r="J418" i="14"/>
  <c r="J417" i="14"/>
  <c r="J416" i="14"/>
  <c r="J415" i="14"/>
  <c r="J414" i="14"/>
  <c r="J413" i="14"/>
  <c r="J411" i="14"/>
  <c r="J410" i="14"/>
  <c r="J409" i="14"/>
  <c r="J408" i="14"/>
  <c r="J407" i="14"/>
  <c r="J406" i="14"/>
  <c r="J405" i="14"/>
  <c r="J404" i="14"/>
  <c r="J403" i="14"/>
  <c r="J402" i="14"/>
  <c r="J401" i="14"/>
  <c r="J400" i="14"/>
  <c r="J399" i="14"/>
  <c r="J398" i="14"/>
  <c r="J397" i="14"/>
  <c r="J396" i="14"/>
  <c r="J395" i="14"/>
  <c r="J394" i="14"/>
  <c r="J393" i="14"/>
  <c r="J392" i="14"/>
  <c r="J391" i="14"/>
  <c r="J390" i="14"/>
  <c r="J389" i="14"/>
  <c r="J388" i="14"/>
  <c r="J387" i="14"/>
  <c r="J386" i="14"/>
  <c r="J385" i="14"/>
  <c r="J384" i="14"/>
  <c r="J383" i="14"/>
  <c r="J382" i="14"/>
  <c r="J381" i="14"/>
  <c r="J380" i="14"/>
  <c r="J379" i="14"/>
  <c r="J378" i="14"/>
  <c r="J377" i="14"/>
  <c r="J376" i="14"/>
  <c r="J375" i="14"/>
  <c r="J374" i="14"/>
  <c r="J373" i="14"/>
  <c r="J372" i="14"/>
  <c r="J371" i="14"/>
  <c r="J370" i="14"/>
  <c r="J369" i="14"/>
  <c r="J368" i="14"/>
  <c r="J367" i="14"/>
  <c r="J366" i="14"/>
  <c r="J365" i="14"/>
  <c r="J364" i="14"/>
  <c r="J363" i="14"/>
  <c r="J362" i="14"/>
  <c r="J361" i="14"/>
  <c r="J360" i="14"/>
  <c r="J359" i="14"/>
  <c r="J358" i="14"/>
  <c r="J357" i="14"/>
  <c r="J356" i="14"/>
  <c r="J355" i="14"/>
  <c r="J354" i="14"/>
  <c r="J353" i="14"/>
  <c r="J352" i="14"/>
  <c r="J351" i="14"/>
  <c r="J350" i="14"/>
  <c r="J349" i="14"/>
  <c r="J348" i="14"/>
  <c r="J347" i="14"/>
  <c r="J346" i="14"/>
  <c r="J345" i="14"/>
  <c r="J344" i="14"/>
  <c r="J343" i="14"/>
  <c r="J342" i="14"/>
  <c r="J341" i="14"/>
  <c r="J340" i="14"/>
  <c r="J339" i="14"/>
  <c r="J338" i="14"/>
  <c r="J337" i="14"/>
  <c r="J336" i="14"/>
  <c r="J335" i="14"/>
  <c r="J334" i="14"/>
  <c r="J333" i="14"/>
  <c r="J332" i="14"/>
  <c r="J331" i="14"/>
  <c r="J329" i="14"/>
  <c r="J328" i="14"/>
  <c r="J327" i="14"/>
  <c r="J326" i="14"/>
  <c r="J325" i="14"/>
  <c r="J324" i="14"/>
  <c r="J323" i="14"/>
  <c r="J322" i="14"/>
  <c r="J321" i="14"/>
  <c r="J320" i="14"/>
  <c r="J319" i="14"/>
  <c r="J318" i="14"/>
  <c r="J317" i="14"/>
  <c r="J316" i="14"/>
  <c r="J314" i="14"/>
  <c r="J313" i="14"/>
  <c r="J312" i="14"/>
  <c r="J311" i="14"/>
  <c r="J310" i="14"/>
  <c r="J309" i="14"/>
  <c r="J308" i="14"/>
  <c r="J307" i="14"/>
  <c r="J306" i="14"/>
  <c r="J302" i="14"/>
  <c r="J301" i="14"/>
  <c r="J300" i="14"/>
  <c r="J299" i="14"/>
  <c r="J298" i="14"/>
  <c r="J297" i="14"/>
  <c r="J296" i="14"/>
  <c r="J295" i="14"/>
  <c r="J294" i="14"/>
  <c r="J293" i="14"/>
  <c r="J292" i="14"/>
  <c r="J291" i="14"/>
  <c r="J290" i="14"/>
  <c r="J289" i="14"/>
  <c r="J288" i="14"/>
  <c r="J287" i="14"/>
  <c r="J286" i="14"/>
  <c r="J285" i="14"/>
  <c r="J284" i="14"/>
  <c r="J283" i="14"/>
  <c r="J282" i="14"/>
  <c r="J281" i="14"/>
  <c r="J280" i="14"/>
  <c r="J279" i="14"/>
  <c r="J278" i="14"/>
  <c r="J277" i="14"/>
  <c r="J276" i="14"/>
  <c r="J275" i="14"/>
  <c r="J274" i="14"/>
  <c r="J273" i="14"/>
  <c r="J272" i="14"/>
  <c r="J271" i="14"/>
  <c r="J270" i="14"/>
  <c r="J269" i="14"/>
  <c r="J268" i="14"/>
  <c r="J267" i="14"/>
  <c r="J266" i="14"/>
  <c r="J265" i="14"/>
  <c r="J264" i="14"/>
  <c r="J263" i="14"/>
  <c r="J262" i="14"/>
  <c r="J261" i="14"/>
  <c r="J260" i="14"/>
  <c r="J259" i="14"/>
  <c r="J258" i="14"/>
  <c r="J257" i="14"/>
  <c r="J256" i="14"/>
  <c r="J255" i="14"/>
  <c r="J254" i="14"/>
  <c r="J253" i="14"/>
  <c r="J252" i="14"/>
  <c r="J251" i="14"/>
  <c r="J250" i="14"/>
  <c r="J249" i="14"/>
  <c r="J248" i="14"/>
  <c r="J247" i="14"/>
  <c r="J246" i="14"/>
  <c r="J245" i="14"/>
  <c r="J244" i="14"/>
  <c r="J243" i="14"/>
  <c r="J242" i="14"/>
  <c r="J241" i="14"/>
  <c r="J240" i="14"/>
  <c r="J239" i="14"/>
  <c r="J238" i="14"/>
  <c r="J237" i="14"/>
  <c r="J236" i="14"/>
  <c r="J235" i="14"/>
  <c r="J234" i="14"/>
  <c r="J233" i="14"/>
  <c r="J232" i="14"/>
  <c r="J231" i="14"/>
  <c r="J230" i="14"/>
  <c r="J229" i="14"/>
  <c r="J228" i="14"/>
  <c r="J227" i="14"/>
  <c r="J226" i="14"/>
  <c r="J225" i="14"/>
  <c r="J224" i="14"/>
  <c r="J223" i="14"/>
  <c r="J222" i="14"/>
  <c r="J221" i="14"/>
  <c r="J220" i="14"/>
  <c r="J219" i="14"/>
  <c r="J218" i="14"/>
  <c r="J217" i="14"/>
  <c r="J216" i="14"/>
  <c r="J215" i="14"/>
  <c r="J214" i="14"/>
  <c r="J213" i="14"/>
  <c r="J212" i="14"/>
  <c r="J211" i="14"/>
  <c r="J210" i="14"/>
  <c r="J209" i="14"/>
  <c r="J208" i="14"/>
  <c r="J207" i="14"/>
  <c r="J206" i="14"/>
  <c r="J205" i="14"/>
  <c r="J204" i="14"/>
  <c r="J203" i="14"/>
  <c r="J202" i="14"/>
  <c r="J201" i="14"/>
  <c r="J200" i="14"/>
  <c r="J199" i="14"/>
  <c r="J198" i="14"/>
  <c r="J197" i="14"/>
  <c r="J196" i="14"/>
  <c r="J195" i="14"/>
  <c r="J194" i="14"/>
  <c r="J193" i="14"/>
  <c r="J192" i="14"/>
  <c r="J191" i="14"/>
  <c r="J190" i="14"/>
  <c r="J189" i="14"/>
  <c r="J188" i="14"/>
  <c r="J187" i="14"/>
  <c r="J186" i="14"/>
  <c r="J184" i="14"/>
  <c r="J183" i="14"/>
  <c r="J182" i="14"/>
  <c r="J181" i="14"/>
  <c r="J180" i="14"/>
  <c r="J179" i="14"/>
  <c r="J178" i="14"/>
  <c r="J177" i="14"/>
  <c r="J176" i="14"/>
  <c r="J175" i="14"/>
  <c r="J174" i="14"/>
  <c r="J173" i="14"/>
  <c r="J172" i="14"/>
  <c r="J171" i="14"/>
  <c r="J170" i="14"/>
  <c r="J169" i="14"/>
  <c r="J168" i="14"/>
  <c r="J167" i="14"/>
  <c r="J166" i="14"/>
  <c r="J165" i="14"/>
  <c r="J164" i="14"/>
  <c r="J163" i="14"/>
  <c r="J162" i="14"/>
  <c r="J161" i="14"/>
  <c r="J160" i="14"/>
  <c r="J159" i="14"/>
  <c r="J158" i="14"/>
  <c r="J157" i="14"/>
  <c r="J156" i="14"/>
  <c r="J155" i="14"/>
  <c r="J154" i="14"/>
  <c r="J153" i="14"/>
  <c r="J152" i="14"/>
  <c r="J150" i="14"/>
  <c r="J149" i="14"/>
  <c r="J148" i="14"/>
  <c r="J147" i="14"/>
  <c r="J146" i="14"/>
  <c r="J145" i="14"/>
  <c r="J144" i="14"/>
  <c r="J143" i="14"/>
  <c r="J142" i="14"/>
  <c r="J141" i="14"/>
  <c r="J140" i="14"/>
  <c r="J139" i="14"/>
  <c r="J138" i="14"/>
  <c r="J137" i="14"/>
  <c r="J136" i="14"/>
  <c r="J135" i="14"/>
  <c r="J134" i="14"/>
  <c r="J133" i="14"/>
  <c r="J132" i="14"/>
  <c r="J131" i="14"/>
  <c r="J130" i="14"/>
  <c r="J129" i="14"/>
  <c r="J128" i="14"/>
  <c r="J127" i="14"/>
  <c r="J126" i="14"/>
  <c r="J125" i="14"/>
  <c r="J124" i="14"/>
  <c r="J123" i="14"/>
  <c r="J121" i="14"/>
  <c r="J120" i="14"/>
  <c r="J119" i="14"/>
  <c r="J118" i="14"/>
  <c r="J117" i="14"/>
  <c r="J116" i="14"/>
  <c r="J115" i="14"/>
  <c r="J114" i="14"/>
  <c r="J113" i="14"/>
  <c r="J112" i="14"/>
  <c r="J111" i="14"/>
  <c r="J110" i="14"/>
  <c r="J109" i="14"/>
  <c r="J108" i="14"/>
  <c r="J107" i="14"/>
  <c r="J106" i="14"/>
  <c r="J105" i="14"/>
  <c r="J104" i="14"/>
  <c r="J103" i="14"/>
  <c r="J102" i="14"/>
  <c r="J101" i="14"/>
  <c r="J100" i="14"/>
  <c r="J99" i="14"/>
  <c r="J98" i="14"/>
  <c r="J97" i="14"/>
  <c r="J96" i="14"/>
  <c r="J95" i="14"/>
  <c r="J94" i="14"/>
  <c r="J93" i="14"/>
  <c r="J92" i="14"/>
  <c r="J91" i="14"/>
  <c r="J90" i="14"/>
  <c r="J89" i="14"/>
  <c r="J88" i="14"/>
  <c r="J87" i="14"/>
  <c r="J86" i="14"/>
  <c r="J85" i="14"/>
  <c r="J84" i="14"/>
  <c r="J82" i="14"/>
  <c r="J81" i="14"/>
  <c r="J80" i="14"/>
  <c r="J78" i="14"/>
  <c r="J77" i="14"/>
  <c r="J76" i="14"/>
  <c r="J75" i="14"/>
  <c r="J73" i="14"/>
  <c r="J72" i="14"/>
  <c r="J71" i="14"/>
  <c r="J70" i="14"/>
  <c r="J69" i="14"/>
  <c r="J68" i="14"/>
  <c r="J67" i="14"/>
  <c r="J66" i="14"/>
  <c r="J62" i="14"/>
  <c r="J61" i="14"/>
  <c r="J60" i="14"/>
  <c r="J59" i="14"/>
  <c r="J58" i="14"/>
  <c r="J57" i="14"/>
  <c r="J56" i="14"/>
  <c r="J55" i="14"/>
  <c r="J54" i="14"/>
  <c r="J53" i="14"/>
  <c r="J52" i="14"/>
  <c r="J51" i="14"/>
  <c r="J50" i="14"/>
  <c r="J49" i="14"/>
  <c r="J48" i="14"/>
  <c r="J47" i="14"/>
  <c r="J46" i="14"/>
  <c r="J45" i="14"/>
  <c r="J44" i="14"/>
  <c r="J43" i="14"/>
  <c r="J42" i="14"/>
  <c r="J41" i="14"/>
  <c r="J40" i="14"/>
  <c r="J39" i="14"/>
  <c r="J38" i="14"/>
  <c r="J37" i="14"/>
  <c r="J36" i="14"/>
  <c r="J35" i="14"/>
  <c r="J34" i="14"/>
  <c r="J33" i="14"/>
  <c r="J32" i="14"/>
  <c r="J31" i="14"/>
  <c r="J30" i="14"/>
  <c r="J29" i="14"/>
  <c r="J28" i="14"/>
  <c r="J27" i="14"/>
  <c r="J26" i="14"/>
  <c r="J25" i="14"/>
  <c r="J24" i="14"/>
  <c r="J23" i="14"/>
  <c r="J22" i="14"/>
  <c r="J21" i="14"/>
  <c r="J20" i="14"/>
  <c r="J19" i="14"/>
  <c r="J18" i="14"/>
  <c r="J17" i="14"/>
  <c r="J16" i="14"/>
  <c r="J15" i="14"/>
  <c r="J14" i="14"/>
  <c r="J13" i="14"/>
  <c r="J12" i="14"/>
  <c r="J11" i="14"/>
  <c r="J10" i="14"/>
  <c r="J9" i="14"/>
  <c r="J8" i="14"/>
  <c r="K31" i="12" l="1"/>
  <c r="B17" i="7" s="1"/>
  <c r="M11" i="12"/>
  <c r="N11" i="12" s="1"/>
  <c r="M18" i="12"/>
  <c r="N18" i="12" s="1"/>
  <c r="M24" i="12"/>
  <c r="N24" i="12" s="1"/>
  <c r="M16" i="12"/>
  <c r="N16" i="12" s="1"/>
  <c r="M30" i="12"/>
  <c r="N30" i="12" s="1"/>
  <c r="M22" i="12"/>
  <c r="N22" i="12" s="1"/>
  <c r="M14" i="12"/>
  <c r="N14" i="12" s="1"/>
  <c r="M27" i="12"/>
  <c r="N27" i="12" s="1"/>
  <c r="M26" i="12"/>
  <c r="N26" i="12" s="1"/>
  <c r="M17" i="12"/>
  <c r="N17" i="12" s="1"/>
  <c r="M19" i="12"/>
  <c r="N19" i="12" s="1"/>
  <c r="M10" i="12"/>
  <c r="M25" i="12"/>
  <c r="N25" i="12" s="1"/>
  <c r="M28" i="12"/>
  <c r="N28" i="12" s="1"/>
  <c r="M20" i="12"/>
  <c r="N20" i="12" s="1"/>
  <c r="M12" i="12"/>
  <c r="N12" i="12" s="1"/>
  <c r="N23" i="12"/>
  <c r="N15" i="12"/>
  <c r="N29" i="12"/>
  <c r="N21" i="12"/>
  <c r="N13" i="12"/>
  <c r="N9" i="12"/>
  <c r="N10" i="12" l="1"/>
  <c r="N31" i="12" s="1"/>
  <c r="M31" i="12"/>
  <c r="B18" i="7" s="1"/>
  <c r="B19" i="7" s="1"/>
  <c r="B23" i="7" s="1"/>
  <c r="E13" i="16" s="1"/>
</calcChain>
</file>

<file path=xl/sharedStrings.xml><?xml version="1.0" encoding="utf-8"?>
<sst xmlns="http://schemas.openxmlformats.org/spreadsheetml/2006/main" count="5150" uniqueCount="1874">
  <si>
    <t>Identification Number</t>
  </si>
  <si>
    <t>Address Line 2</t>
  </si>
  <si>
    <t>Address Line 3</t>
  </si>
  <si>
    <t>Organization Type</t>
  </si>
  <si>
    <t>Primary Place of Performance Address Line 2</t>
  </si>
  <si>
    <t>Primary Place of Performance Address Line 3</t>
  </si>
  <si>
    <t>Expenditure Start Date</t>
  </si>
  <si>
    <t>Expenditure End Date</t>
  </si>
  <si>
    <t>Cost or Expenditure Amount</t>
  </si>
  <si>
    <t>Cost or Expenditure Category</t>
  </si>
  <si>
    <t>Category Description</t>
  </si>
  <si>
    <t>Project Name</t>
  </si>
  <si>
    <t>Project Identification Number</t>
  </si>
  <si>
    <t>Report Name</t>
  </si>
  <si>
    <t>Program</t>
  </si>
  <si>
    <t>Reporting Period Start Date</t>
  </si>
  <si>
    <t>Reporting Period End Date</t>
  </si>
  <si>
    <t>Prime Recipient DUNS #</t>
  </si>
  <si>
    <t>Primary Place of Performance State Code</t>
  </si>
  <si>
    <t>Primary Place of Performance Zip+4</t>
  </si>
  <si>
    <t>Funding Type</t>
  </si>
  <si>
    <t>Current Quarter Obligation</t>
  </si>
  <si>
    <t>Current Quarter Expenditure/Payments</t>
  </si>
  <si>
    <t>Current Quarter Expenditure</t>
  </si>
  <si>
    <t>Coronavirus Relief Fund</t>
  </si>
  <si>
    <t>Description</t>
  </si>
  <si>
    <t>Status</t>
  </si>
  <si>
    <t>Legal Name</t>
  </si>
  <si>
    <t>Address Line 1</t>
  </si>
  <si>
    <t>City Name</t>
  </si>
  <si>
    <t>State Code</t>
  </si>
  <si>
    <t>Zip+4</t>
  </si>
  <si>
    <t>Country Name</t>
  </si>
  <si>
    <t>DUNS Number</t>
  </si>
  <si>
    <t>Sub-Recipient Organization (Contractor)</t>
  </si>
  <si>
    <t>Contract Number</t>
  </si>
  <si>
    <t>Contract Type</t>
  </si>
  <si>
    <t>Contract Amount</t>
  </si>
  <si>
    <t>Contract Date</t>
  </si>
  <si>
    <t>Period of Performance Start Date</t>
  </si>
  <si>
    <t>Period of Performance End Date</t>
  </si>
  <si>
    <t>Primary Place of Performance Address Line 1</t>
  </si>
  <si>
    <t>Primary Place of Performance City Name</t>
  </si>
  <si>
    <t>Primary Place of Performance Country Name</t>
  </si>
  <si>
    <t>Contract Description</t>
  </si>
  <si>
    <t>Sub-Recipient Organization (Awardee)</t>
  </si>
  <si>
    <t>Award Number</t>
  </si>
  <si>
    <t>Award Payment Method</t>
  </si>
  <si>
    <t>Award Date</t>
  </si>
  <si>
    <t>Award Description</t>
  </si>
  <si>
    <t>Award Amount</t>
  </si>
  <si>
    <t>Sub-Recipient Organization (Borrower)</t>
  </si>
  <si>
    <t>Loan Number</t>
  </si>
  <si>
    <t>Loan Amount</t>
  </si>
  <si>
    <t>Loan Date</t>
  </si>
  <si>
    <t>Loan Expiration Date</t>
  </si>
  <si>
    <t>Loan Description</t>
  </si>
  <si>
    <t>Payment Date</t>
  </si>
  <si>
    <t>Payment Amount</t>
  </si>
  <si>
    <t>Loan Category</t>
  </si>
  <si>
    <t>Will these payments be repurposed for Future Use?</t>
  </si>
  <si>
    <t>Sub-Recipient Organization (Transferee/Government Unit)</t>
  </si>
  <si>
    <t>Transfer Number</t>
  </si>
  <si>
    <t>Transfer Amount</t>
  </si>
  <si>
    <t>Transfer Date</t>
  </si>
  <si>
    <t>Transfer Type</t>
  </si>
  <si>
    <t>Purpose Description</t>
  </si>
  <si>
    <t>Sub-Recipient Organization (Payee)</t>
  </si>
  <si>
    <t>Obligation Amount</t>
  </si>
  <si>
    <t>Obligation Date</t>
  </si>
  <si>
    <t>Aggregate of Contracts Awarded for &lt;$50,000</t>
  </si>
  <si>
    <t>Is awardee complying with terms and conditions of the grant?</t>
  </si>
  <si>
    <t>Non-Compliance Explanation</t>
  </si>
  <si>
    <t>Obligation Project</t>
  </si>
  <si>
    <t>Expenditure Project</t>
  </si>
  <si>
    <t>Payment Project</t>
  </si>
  <si>
    <t>Aggregate of Grants Awarded for &lt;$50,000</t>
  </si>
  <si>
    <t>Aggregate of Loans Awarded for &lt;$50,000</t>
  </si>
  <si>
    <t>Aggregate of Transfers Awarded for &lt;$50,000</t>
  </si>
  <si>
    <t>Aggregate of Direct Payments Awarded for &lt;$50,000</t>
  </si>
  <si>
    <t>COVID-19 Related Workspace Improvements - Return to Workplace Initiative</t>
  </si>
  <si>
    <t>Salary</t>
  </si>
  <si>
    <t>Fringe</t>
  </si>
  <si>
    <t>Activities</t>
  </si>
  <si>
    <t>Supplies</t>
  </si>
  <si>
    <t>Plexiglass</t>
  </si>
  <si>
    <t>Dividers</t>
  </si>
  <si>
    <t>Cost Pool</t>
  </si>
  <si>
    <t>Physical Improvements and Cubicle Configuration</t>
  </si>
  <si>
    <t>Conference Room and Common Space Technology</t>
  </si>
  <si>
    <t>Cost Pools</t>
  </si>
  <si>
    <t>Software</t>
  </si>
  <si>
    <t>PolyComs</t>
  </si>
  <si>
    <t>Monitors</t>
  </si>
  <si>
    <t>Wall Mounts</t>
  </si>
  <si>
    <t>Television</t>
  </si>
  <si>
    <t>Cubicle Structures</t>
  </si>
  <si>
    <t>Cabinetry</t>
  </si>
  <si>
    <t>Furniture</t>
  </si>
  <si>
    <t>Installation</t>
  </si>
  <si>
    <t>Construction / Reconfiguration</t>
  </si>
  <si>
    <t>IT Support</t>
  </si>
  <si>
    <t>Contracted Support</t>
  </si>
  <si>
    <t>Physical Labor (Internal)</t>
  </si>
  <si>
    <t>Activity</t>
  </si>
  <si>
    <t>Alphabetical Listing of Classifications</t>
  </si>
  <si>
    <t>Current as of April 25, 2021</t>
  </si>
  <si>
    <t>*NOTE:  Raised Minimum Rates (RMRs) are not reflected in this listing. Please reference bulletin DPM-0543-CC/PP.</t>
  </si>
  <si>
    <t>Class Title</t>
  </si>
  <si>
    <t>Class Code</t>
  </si>
  <si>
    <t>Pay Sched</t>
  </si>
  <si>
    <t>Range</t>
  </si>
  <si>
    <t>Minimum</t>
  </si>
  <si>
    <t>Appt. Max</t>
  </si>
  <si>
    <t>Maximum</t>
  </si>
  <si>
    <t>WRPS</t>
  </si>
  <si>
    <t>8% of Minimum</t>
  </si>
  <si>
    <t>12% of Minimum</t>
  </si>
  <si>
    <t>DP Code</t>
  </si>
  <si>
    <t>EEO</t>
  </si>
  <si>
    <t>FLSA Perm.</t>
  </si>
  <si>
    <t>FLSA LTE</t>
  </si>
  <si>
    <t>Job Group</t>
  </si>
  <si>
    <t>ACCOUNTANT</t>
  </si>
  <si>
    <t>M</t>
  </si>
  <si>
    <t>N</t>
  </si>
  <si>
    <t>ACCOUNTANT (DOA GAAP) MGT</t>
  </si>
  <si>
    <t>E</t>
  </si>
  <si>
    <t>ACCOUNTANT-ADV</t>
  </si>
  <si>
    <t>ACCOUNTANT-ADV MGT</t>
  </si>
  <si>
    <t>ACCOUNTANT-CONF</t>
  </si>
  <si>
    <t>ACCOUNTANT-JOURNEY</t>
  </si>
  <si>
    <t>ACCOUNTANT-JOURNEY CONF</t>
  </si>
  <si>
    <t>ACCOUNTANT-SENIOR</t>
  </si>
  <si>
    <t>ACCOUNTANT-SENIOR CONF</t>
  </si>
  <si>
    <t>ACCOUNTANT-SENIOR-MGT</t>
  </si>
  <si>
    <t>ADMINISTRATION PROGRAM MGT SUPV</t>
  </si>
  <si>
    <t>ADMINISTRATIVE MANAGER</t>
  </si>
  <si>
    <t>ADMINISTRATIVE POLICY ADVISOR</t>
  </si>
  <si>
    <t>ADMINISTRATIVE RULES COORD</t>
  </si>
  <si>
    <t>ADMINISTRATIVE RULES OFFICER</t>
  </si>
  <si>
    <t>ADMINISTRATIVE TELECOM SPEC</t>
  </si>
  <si>
    <t>ADMINISTRATIVE WARDEN</t>
  </si>
  <si>
    <t>ADMISSION &amp; DISCHARGE SUPERVISOR</t>
  </si>
  <si>
    <t>ADMR DIV CRIMINAL INVESTIGATION</t>
  </si>
  <si>
    <t>ADMR DIV INCOME SALES &amp; EXCISE TAX</t>
  </si>
  <si>
    <t>ADMR DIV OF TECHNOLOGY SERVICES</t>
  </si>
  <si>
    <t>ADMR, DIV OF FORENSIC SCIENCES</t>
  </si>
  <si>
    <t>ADVANCED PRACTICE NURSE</t>
  </si>
  <si>
    <t>ADVANCED PRACTICE NURSE-PRESCRIB</t>
  </si>
  <si>
    <t>AGENCY E&amp;I PROG &amp; POLICY ADVISOR</t>
  </si>
  <si>
    <t>AGENCY E&amp;I PROG &amp; POLICY MANAGER</t>
  </si>
  <si>
    <t>AGENCY LIAISON</t>
  </si>
  <si>
    <t>AGING AND LONG TERM CARE-LEAD</t>
  </si>
  <si>
    <t>AGRICULTURAL ENGINEER</t>
  </si>
  <si>
    <t>AGRICULTURAL ENGINEER-ADV</t>
  </si>
  <si>
    <t>AGRICULTURAL ENGINEER-SENIOR</t>
  </si>
  <si>
    <t>AGRICULTURAL PROGRAM SUPERVISOR</t>
  </si>
  <si>
    <t>AGRICULTURE AUDIT SUPERVISOR</t>
  </si>
  <si>
    <t>AGRICULTURE AUDITOR</t>
  </si>
  <si>
    <t>AGRICULTURE AUDITOR 3</t>
  </si>
  <si>
    <t>AGRICULTURE AUDITOR 4</t>
  </si>
  <si>
    <t>AGRICULTURE AUDITOR 5</t>
  </si>
  <si>
    <t>AGRICULTURE PROGRAM SPEC</t>
  </si>
  <si>
    <t>AGRICULTURE PROGRAM SPEC-ADV</t>
  </si>
  <si>
    <t>AGRICULTURE PROGRAM SPEC-SENIOR</t>
  </si>
  <si>
    <t>AIR MANAGEMENT ENGINEER</t>
  </si>
  <si>
    <t>AIR MANAGEMENT ENGINEER-ADV</t>
  </si>
  <si>
    <t>AIR MANAGEMENT ENGINEER-SENIOR</t>
  </si>
  <si>
    <t>AIR MANAGEMENT SPECIALIST</t>
  </si>
  <si>
    <t>AIR MANAGEMENT SPECIALIST-ADV</t>
  </si>
  <si>
    <t>AIR MANAGEMENT SPECIALIST-SENIOR</t>
  </si>
  <si>
    <t>AIRCRAFT MECHANIC</t>
  </si>
  <si>
    <t>AIRCRAFT MECHANIC SUPERVISOR</t>
  </si>
  <si>
    <t>AIRCRAFT PILOT</t>
  </si>
  <si>
    <t>AIRFIELD OPERATIONS ASSOC</t>
  </si>
  <si>
    <t>ANIMAL HEALTH COMPLIANCE SPEC</t>
  </si>
  <si>
    <t>ANIMAL HEALTH INSPECTOR</t>
  </si>
  <si>
    <t>ANIMAL HEALTH INSPECTOR SUPV</t>
  </si>
  <si>
    <t>ANIMAL HEALTH INSPECTOR-OBJ</t>
  </si>
  <si>
    <t>APPRENTICESHIP TRAINING REP</t>
  </si>
  <si>
    <t>ARCHAEOLOGY ASSISTANT LTE</t>
  </si>
  <si>
    <t>ARCHAEOLOGY CREW LEADER LTE</t>
  </si>
  <si>
    <t>ARCHAEOLOGY LAB TECHNICIAN LTE</t>
  </si>
  <si>
    <t>ARCHEOLOGIST</t>
  </si>
  <si>
    <t>ARCHEOLOGY SUPERVISOR</t>
  </si>
  <si>
    <t>ARCHITECT</t>
  </si>
  <si>
    <t>ARCHITECT-ADV</t>
  </si>
  <si>
    <t>ARCHITECT-SENIOR</t>
  </si>
  <si>
    <t>ARCHIVIST</t>
  </si>
  <si>
    <t>AREA ADMINISTRATOR</t>
  </si>
  <si>
    <t>AREA QUALITY SPECIALIST</t>
  </si>
  <si>
    <t>ARTISTS MODEL LTE</t>
  </si>
  <si>
    <t>ASSISTANT ATTORNEY GENERAL</t>
  </si>
  <si>
    <t>ASSISTANT ATTORNEY GENERAL-CONF</t>
  </si>
  <si>
    <t>ASSISTANT ATTORNEY GENERAL-MGMT</t>
  </si>
  <si>
    <t>ASSISTANT ATTORNEY GENERAL-SUPV</t>
  </si>
  <si>
    <t>ASSISTANT NATURALIST GUIDE LTE</t>
  </si>
  <si>
    <t>ASST DEAN OF STUDENTS</t>
  </si>
  <si>
    <t>ASST DIR VETERANS MUSEUMS</t>
  </si>
  <si>
    <t>ASST DIR, MUSEUM</t>
  </si>
  <si>
    <t>ASST GUIDE LTE</t>
  </si>
  <si>
    <t>ASST TO REG FIELD OPERATIONS DIR</t>
  </si>
  <si>
    <t>ATTORNEY</t>
  </si>
  <si>
    <t>ATTORNEY CONFIDENTIAL</t>
  </si>
  <si>
    <t>ATTORNEY CONFIDENTIAL/SUPERVISOR</t>
  </si>
  <si>
    <t>ATTORNEY MANAGEMENT</t>
  </si>
  <si>
    <t>ATTORNEY SUPERVISOR</t>
  </si>
  <si>
    <t>AUDIOLOGIST</t>
  </si>
  <si>
    <t>AUDIOVISUAL PRODUCTION SPEC</t>
  </si>
  <si>
    <t>AUDIOVISUAL PRODUCTION SPEC-SENIOR</t>
  </si>
  <si>
    <t>AUDIOVISUAL SERVICES ASSISTANT</t>
  </si>
  <si>
    <t>AUDITOR</t>
  </si>
  <si>
    <t>AUDITOR (SCHOOL FINANCE)</t>
  </si>
  <si>
    <t>AUDITOR (SCHOOL FINANCE) CONF</t>
  </si>
  <si>
    <t>AUDITOR (TRANSPR PLAN &amp; REVIEW)</t>
  </si>
  <si>
    <t>AUDITOR-ADV</t>
  </si>
  <si>
    <t>AUDITOR-JOURNEY</t>
  </si>
  <si>
    <t>AUDITOR-SENIOR</t>
  </si>
  <si>
    <t>AUTOMOTIVE SHOP SUPERVISOR</t>
  </si>
  <si>
    <t>AUTOMOTIVE/EQUIPMENT TECH-DEV</t>
  </si>
  <si>
    <t>AUTOMOTIVE/EQUIPMENT TECH-ENTRY</t>
  </si>
  <si>
    <t>AUTOMOTIVE/EQUIPMENT TECH-MASTER</t>
  </si>
  <si>
    <t>AUTOMOTIVE/EQUIPMENT TECH-SENIOR</t>
  </si>
  <si>
    <t>AVIATION CONSULTANT</t>
  </si>
  <si>
    <t>AVIATION GROUND SUPPORT TECH</t>
  </si>
  <si>
    <t>BAKER 1</t>
  </si>
  <si>
    <t>BAKER 2</t>
  </si>
  <si>
    <t>BARBER</t>
  </si>
  <si>
    <t>BCPL CHIEF INVESTMENT OFFICER</t>
  </si>
  <si>
    <t>BEAUTICIAN</t>
  </si>
  <si>
    <t>BOILER SAFETY INSPR-ADV</t>
  </si>
  <si>
    <t>BOILER SAFETY INSPR-ENTRY</t>
  </si>
  <si>
    <t>BOILER SAFETY INSPR-INTER</t>
  </si>
  <si>
    <t>BOOKSTORE/MUSEUM GIFT SHOP AST MGR</t>
  </si>
  <si>
    <t>BOOKSTORE/MUSEUM GIFT SHOP MGR</t>
  </si>
  <si>
    <t>BRAILLIST</t>
  </si>
  <si>
    <t>BREATH ALCOHOL PROG SPEC</t>
  </si>
  <si>
    <t>BREATH ALCOHOL PROG SPEC-ADV</t>
  </si>
  <si>
    <t>BREATH ALCOHOL PROG SUPV</t>
  </si>
  <si>
    <t>BRICKLAYER &amp; MASON</t>
  </si>
  <si>
    <t>BUDGET &amp; CAPITAL OFFICER</t>
  </si>
  <si>
    <t>BUDGET &amp; POLICY ANALYST AGENCY</t>
  </si>
  <si>
    <t>BUDGET &amp; POLICY ANALYST AGENCY-ADV</t>
  </si>
  <si>
    <t>BUDGET &amp; POLICY ANALYST DIV-ADV</t>
  </si>
  <si>
    <t>BUDGET &amp; POLICY ANALYST DIVISION</t>
  </si>
  <si>
    <t>BUDGET &amp; POLICY MANAGER</t>
  </si>
  <si>
    <t>BUDGET &amp; POLICY SUPV</t>
  </si>
  <si>
    <t>BUDGET &amp; POLICY SUPV DIVISION</t>
  </si>
  <si>
    <t>BUDGET &amp; POLICY SUPV DIVISION-ADV</t>
  </si>
  <si>
    <t>BUDGET &amp; POLICY SUPV-ADV</t>
  </si>
  <si>
    <t>BUILDINGS/GROUNDS SUPERINTENDENT</t>
  </si>
  <si>
    <t>BUILDINGS/GROUNDS SUPERVISOR</t>
  </si>
  <si>
    <t>BUSINESS ENTERPRISE SPECIALIST</t>
  </si>
  <si>
    <t>CADD SPECIALIST</t>
  </si>
  <si>
    <t>CADD SPECIALIST ADVANCED</t>
  </si>
  <si>
    <t>CADD SPECIALIST-SENIOR</t>
  </si>
  <si>
    <t>CADET SPECIALIST ENTRY</t>
  </si>
  <si>
    <t>CADET SPECIALIST LEAD</t>
  </si>
  <si>
    <t>CADET SPECIALIST OBJECTIVE</t>
  </si>
  <si>
    <t>CADET SPECIALIST SUPERVISOR</t>
  </si>
  <si>
    <t>CAPITAL FINANCE OFFICER</t>
  </si>
  <si>
    <t>CAPITAL PROJECTS MANAGER</t>
  </si>
  <si>
    <t>CAPITAL PROJECTS PRINCIPAL-MGMT</t>
  </si>
  <si>
    <t>CAPITAL PROJECTS SPECIALIST</t>
  </si>
  <si>
    <t>CAPITAL PROJECTS SPECIALIST MGMT</t>
  </si>
  <si>
    <t>CAPITAL PROJECTS SPECIALIST-ADV</t>
  </si>
  <si>
    <t>CAPITAL PROJECTS SPECIALIST-SEN</t>
  </si>
  <si>
    <t>CAPITAL PROJECTS SUPERVISOR</t>
  </si>
  <si>
    <t>CARPENTER</t>
  </si>
  <si>
    <t>CEMETERY CARETAKER</t>
  </si>
  <si>
    <t>CEMETERY CARETAKER-SENIOR</t>
  </si>
  <si>
    <t>CENTRAL FLEET SUPERVISOR</t>
  </si>
  <si>
    <t>CHALLENGE ACADEMY DIRECTOR</t>
  </si>
  <si>
    <t>CHAPLAIN</t>
  </si>
  <si>
    <t>CHEMIST</t>
  </si>
  <si>
    <t>CHEMIST SUPERVISOR</t>
  </si>
  <si>
    <t>CHEMIST-ADV</t>
  </si>
  <si>
    <t>CHEMIST-SENIOR</t>
  </si>
  <si>
    <t>CHIEF OF CENTRAL PAYROLL</t>
  </si>
  <si>
    <t>CHIEF REGIONAL PSYCHOLOGIST</t>
  </si>
  <si>
    <t>CHIEF, FIELD OPERATIONS SECTION</t>
  </si>
  <si>
    <t>CHIEF, INTEGRATED SERVICES SECTION</t>
  </si>
  <si>
    <t>CHIEF, PECFA SECTION</t>
  </si>
  <si>
    <t>CHIEF, REGULATORY &amp; TECH SERVICES</t>
  </si>
  <si>
    <t>CHIEF, WEIGHTS &amp; MEASRS FLD OPS</t>
  </si>
  <si>
    <t>CHILD CARE COUNSELOR 1</t>
  </si>
  <si>
    <t>CHILD CARE COUNSELOR 2</t>
  </si>
  <si>
    <t>CHILD CARE COUNSELOR 3</t>
  </si>
  <si>
    <t>CHILD CARE SUBSIDY SPEC</t>
  </si>
  <si>
    <t>CHILD CARE SUBSIDY SPEC-ADVANCED</t>
  </si>
  <si>
    <t>CHILD CARE SUBSIDY SPEC-OBJECTIVE</t>
  </si>
  <si>
    <t>CHILD CARE SUBSIDY SPEC-SENIOR</t>
  </si>
  <si>
    <t>CHILD SUPPORT PROGRAM SPECIALIST 1</t>
  </si>
  <si>
    <t>CHILD SUPPORT PROGRAM SPECIALIST 2</t>
  </si>
  <si>
    <t>CIVIL ENGINEER</t>
  </si>
  <si>
    <t>CIVIL ENGINEER-ADV</t>
  </si>
  <si>
    <t>CIVIL ENGINEER-SENIOR</t>
  </si>
  <si>
    <t>CIVIL ENGINEER-TRANSPR</t>
  </si>
  <si>
    <t>CIVIL ENGINEER-TRANSPR SUPV</t>
  </si>
  <si>
    <t>CIVIL ENGINEER-TRANSPR-ADV</t>
  </si>
  <si>
    <t>CIVIL ENGINEER-TRANSPR-SENIOR</t>
  </si>
  <si>
    <t>CLERICAL ASSISTANT</t>
  </si>
  <si>
    <t>CLERICAL HELPER LTE</t>
  </si>
  <si>
    <t>CLIENT RIGHTS FACILITATOR</t>
  </si>
  <si>
    <t>CLIENT RIGHTS SPECIALIST</t>
  </si>
  <si>
    <t>CLIENT RIGHTS SUPERVISOR</t>
  </si>
  <si>
    <t>CLIENT SERVICES ASSISTANT</t>
  </si>
  <si>
    <t>CLIENT SERVICES COORDINATOR</t>
  </si>
  <si>
    <t>CLIENT SERVICES SPECIALIST-OBJ</t>
  </si>
  <si>
    <t>CLIENT SERVICES SPECIALIST-SENIOR</t>
  </si>
  <si>
    <t>CLINICAL COORDINATOR</t>
  </si>
  <si>
    <t>CODING TECHNICIAN</t>
  </si>
  <si>
    <t>CODING TECHNICIAN-ADVANCED</t>
  </si>
  <si>
    <t>CODING TECHNICIAN-SENIOR</t>
  </si>
  <si>
    <t>COLLECTIONS SPECIALIST</t>
  </si>
  <si>
    <t>COLLECTIONS SPECIALIST-SENIOR</t>
  </si>
  <si>
    <t>COLLEGE INVESTMT PROG FINANCE OFFR</t>
  </si>
  <si>
    <t>COMMUNICATIONS ENGINEER</t>
  </si>
  <si>
    <t>COMMUNICATIONS ENGINEER-ADV</t>
  </si>
  <si>
    <t>COMMUNICATIONS ENGINEER-SENIOR</t>
  </si>
  <si>
    <t>COMMUNICATIONS OFFICER</t>
  </si>
  <si>
    <t>COMMUNICATIONS SPECIALIST</t>
  </si>
  <si>
    <t>COMMUNICATIONS SPECIALIST-ADV</t>
  </si>
  <si>
    <t>COMMUNICATIONS SPECIALIST-SENIOR</t>
  </si>
  <si>
    <t>COMMUNITY SERVICES ADVOCATE</t>
  </si>
  <si>
    <t>COMMUNITY SERVICES SPECIALIST</t>
  </si>
  <si>
    <t>COMMUNITY SERVICES SPECIALIST-SEN</t>
  </si>
  <si>
    <t>COMMUNITY SVCS SUPERVISOR</t>
  </si>
  <si>
    <t>COMMUNITY SVCS TECHNICIAN</t>
  </si>
  <si>
    <t>COMMUNITY SVCS TECHNICIAN-SENIOR</t>
  </si>
  <si>
    <t>COMPANION ANIMAL INSPECTOR</t>
  </si>
  <si>
    <t>COMPANION ANIMAL INSPECTOR-OBJ</t>
  </si>
  <si>
    <t>COMPLIANCE OFFICER</t>
  </si>
  <si>
    <t>COMPUTER PRINTING TECH-ENTRY</t>
  </si>
  <si>
    <t>COMPUTER PRINTING TECH-LEAD</t>
  </si>
  <si>
    <t>COMPUTER PRINTING TECHNICIAN</t>
  </si>
  <si>
    <t>CONSERVATION BIOLOGIST</t>
  </si>
  <si>
    <t>CONSERVATION BIOLOGIST-ADV</t>
  </si>
  <si>
    <t>CONSERVATION BIOLOGIST-SENIOR</t>
  </si>
  <si>
    <t>CONSERVATION WARDEN</t>
  </si>
  <si>
    <t>CONSERVATOR</t>
  </si>
  <si>
    <t>CONSLT-BLDG SYSTEMS</t>
  </si>
  <si>
    <t>CONSLT-BLDG SYSTEMS-ADV</t>
  </si>
  <si>
    <t>CONSLT-BLDG SYSTEMS-SEN</t>
  </si>
  <si>
    <t>CONSLT-ELEC SYSTEMS</t>
  </si>
  <si>
    <t>CONSLT-ELEC SYSTEMS-ADV</t>
  </si>
  <si>
    <t>CONSLT-ELEC SYSTEMS-SEN</t>
  </si>
  <si>
    <t>CONSLT-FIRE SUPPR SYSTEMS</t>
  </si>
  <si>
    <t>CONSLT-FIRE SUPPR SYSTEMS-ADV</t>
  </si>
  <si>
    <t>CONSLT-FIRE SUPPR SYSTEMS-SEN</t>
  </si>
  <si>
    <t>CONSLT-HVAC</t>
  </si>
  <si>
    <t>CONSLT-HVAC-ADV</t>
  </si>
  <si>
    <t>CONSLT-HVAC-SENIOR</t>
  </si>
  <si>
    <t>CONSLT-PLUMBNG PROD REV</t>
  </si>
  <si>
    <t>CONSLT-PLUMBNG PROD REV-ADV</t>
  </si>
  <si>
    <t>CONSLT-PLUMBNG PROD REV-SEN</t>
  </si>
  <si>
    <t>CONSLT-REFRIG SYSTEMS</t>
  </si>
  <si>
    <t>CONSLT-REFRIG SYSTEMS-ADV</t>
  </si>
  <si>
    <t>CONSLT-REFRIG SYSTEMS-SEN</t>
  </si>
  <si>
    <t>CONSLT-UNIFORM DWELLING</t>
  </si>
  <si>
    <t>CONSLT-UNIFORM DWELLING-ADV</t>
  </si>
  <si>
    <t>CONSLT-UNIFORM DWELLING-SENIOR</t>
  </si>
  <si>
    <t>CONSTRUCTION COORDINATOR SUPV</t>
  </si>
  <si>
    <t>CONSTRUCTION REP</t>
  </si>
  <si>
    <t>CONSTRUCTION REP-JOURNEY</t>
  </si>
  <si>
    <t>CONSTRUCTION REP-SENIOR</t>
  </si>
  <si>
    <t>CONSUMER COMPLAINT PROG ASSOC</t>
  </si>
  <si>
    <t>CONSUMER COMPLAINT PROG ASSOC-LEAD</t>
  </si>
  <si>
    <t>CONSUMER COMPLAINT PROG ASSOC-SEN</t>
  </si>
  <si>
    <t>CONSUMER COMPLAINT SUPERVISOR</t>
  </si>
  <si>
    <t>CONSUMER CREDIT EXAMINER</t>
  </si>
  <si>
    <t>CONSUMER CREDIT EXAMINER-ADV</t>
  </si>
  <si>
    <t>CONSUMER CREDIT EXAMINER-JOURNEY</t>
  </si>
  <si>
    <t>CONSUMER CREDIT EXAMINER-SENIOR</t>
  </si>
  <si>
    <t>CONSUMER PROTECTION INVESTR</t>
  </si>
  <si>
    <t>CONSUMER PROTECTION INVESTR-ADV</t>
  </si>
  <si>
    <t>CONSUMER PROTECTION INVESTR-SR</t>
  </si>
  <si>
    <t>CONSUMER PROTECTION SUPERVISOR</t>
  </si>
  <si>
    <t>CONTRACTS SPECIALIST</t>
  </si>
  <si>
    <t>CONTRACTS SPECIALIST-ADV</t>
  </si>
  <si>
    <t>CONTRACTS SPECIALIST-SENIOR</t>
  </si>
  <si>
    <t>CONTRACTS SUPERVISOR</t>
  </si>
  <si>
    <t>CONTROLLED SUBSTANCE ANALYST</t>
  </si>
  <si>
    <t>CONTROLLED SUBSTANCE ANALYST-ADV</t>
  </si>
  <si>
    <t>CONTROLLED SUBSTANCE ANALYST-SEN</t>
  </si>
  <si>
    <t>COOK 1</t>
  </si>
  <si>
    <t>COOK 2</t>
  </si>
  <si>
    <t>CORRECTIONAL ENTERPRISES SPEC-ADV</t>
  </si>
  <si>
    <t>CORRECTIONAL ENTERPRISES SPEC-DEV</t>
  </si>
  <si>
    <t>CORRECTIONAL ENTERPRISES SPEC-ENTRY</t>
  </si>
  <si>
    <t>CORRECTIONAL ENTERPRISES SPEC-SEN</t>
  </si>
  <si>
    <t>CORRECTIONAL ENTERPRISES SUPERINTENDENT</t>
  </si>
  <si>
    <t>CORRECTIONAL ENTERPRISES SUPERVISOR</t>
  </si>
  <si>
    <t>CORRECTIONAL MGT SERVICES DIR</t>
  </si>
  <si>
    <t>CORRECTIONAL OFFICER</t>
  </si>
  <si>
    <t>CORRECTIONAL SERGEANT</t>
  </si>
  <si>
    <t>CORRECTIONAL SVCS MANAGER</t>
  </si>
  <si>
    <t>CORRECTIONAL SVCS TREATMENT DIR</t>
  </si>
  <si>
    <t>CORRECTIONS ADMIN SPECIALIST</t>
  </si>
  <si>
    <t>CORRECTIONS ADMIN SPECIALIST-CONF</t>
  </si>
  <si>
    <t>CORRECTIONS ADMIN UNIT SUPV</t>
  </si>
  <si>
    <t>CORRECTIONS CENTER SUPT</t>
  </si>
  <si>
    <t>CORRECTIONS CLASS MGT SUPV</t>
  </si>
  <si>
    <t>CORRECTIONS COMMUNICATION OPER</t>
  </si>
  <si>
    <t>CORRECTIONS COMMUNICATIONS SUPV</t>
  </si>
  <si>
    <t>CORRECTIONS FIELD SUPERVISOR</t>
  </si>
  <si>
    <t>CORRECTIONS FOOD SERVICE LEADER 2</t>
  </si>
  <si>
    <t>CORRECTIONS FOOD SERVICE LEADER 3</t>
  </si>
  <si>
    <t>CORRECTIONS FOOD SERVICE LEADER 4</t>
  </si>
  <si>
    <t>CORRECTIONS INVESTIGATOR</t>
  </si>
  <si>
    <t>CORRECTIONS PLAN &amp; OPER SPEC</t>
  </si>
  <si>
    <t>CORRECTIONS PROGRAM SPECIALIST</t>
  </si>
  <si>
    <t>CORRECTIONS PROGRAM SUPERVISOR</t>
  </si>
  <si>
    <t>CORRECTIONS SECURITY CHIEF</t>
  </si>
  <si>
    <t>CORRECTIONS SECURITY DIRECTOR</t>
  </si>
  <si>
    <t>CORRECTIONS SENTENCING ASSOCIATE</t>
  </si>
  <si>
    <t>CORRECTIONS SENTENCING ASSOCIATE-ADV</t>
  </si>
  <si>
    <t>CORRECTIONS SENTENCING ASSOCIATE-SEN</t>
  </si>
  <si>
    <t>CORRECTIONS SVCS SUPERVISOR</t>
  </si>
  <si>
    <t>COURT REPORTER</t>
  </si>
  <si>
    <t>CRAFTS WORKER LTE</t>
  </si>
  <si>
    <t>CRAFTS WORKER SUPERVISOR</t>
  </si>
  <si>
    <t>CRAFTSWORKER-LEAD</t>
  </si>
  <si>
    <t>CRIME SCENE RESPONSE SPEC</t>
  </si>
  <si>
    <t>CRIME VICTIM CLAIMS SPECIALIST</t>
  </si>
  <si>
    <t>CRIMINAL ANALYST</t>
  </si>
  <si>
    <t>CRIMINAL ANALYST SUPERVISOR</t>
  </si>
  <si>
    <t>CRIMINAL ANALYST-SENIOR</t>
  </si>
  <si>
    <t>CRIMINAL HISTORY RECORDS ASSOC</t>
  </si>
  <si>
    <t>CRIMINAL HISTORY RECORDS ASSOC-SEN</t>
  </si>
  <si>
    <t>CRIMINAL INVESTIGATION DIRECTOR</t>
  </si>
  <si>
    <t>CRISIS INTERVENTION WORKER</t>
  </si>
  <si>
    <t>CROWD CONTROL OFFICER LTE</t>
  </si>
  <si>
    <t>CURATOR</t>
  </si>
  <si>
    <t>CURATORIAL SUPERVISOR</t>
  </si>
  <si>
    <t>CUSTODIAL SERVICES PROG SUPV</t>
  </si>
  <si>
    <t>CUSTODIAL SERVICES SUPV</t>
  </si>
  <si>
    <t>CUSTODIAN</t>
  </si>
  <si>
    <t>CUSTODIAN LEAD</t>
  </si>
  <si>
    <t>CUSTOMER SERVICES DIRECTOR</t>
  </si>
  <si>
    <t>CUSTOMER SERVICES SUPERVISOR</t>
  </si>
  <si>
    <t>DCF MANAGER</t>
  </si>
  <si>
    <t>DCF PROGRAM SUPERVISOR</t>
  </si>
  <si>
    <t>DEAF &amp; HARD OF HEARING SPEC-ENTRY</t>
  </si>
  <si>
    <t>DEAF &amp; HARD OF HEARING SPEC-SENIOR</t>
  </si>
  <si>
    <t>DEAN OF STUDENTS</t>
  </si>
  <si>
    <t>DENTAL ASSISTANT</t>
  </si>
  <si>
    <t>DENTAL CONSULTANT LTE</t>
  </si>
  <si>
    <t>DENTAL HYGIENIST</t>
  </si>
  <si>
    <t>DENTIST</t>
  </si>
  <si>
    <t>DENTIST MANAGEMENT</t>
  </si>
  <si>
    <t>DENTIST SUPERVISOR</t>
  </si>
  <si>
    <t>DEP ADMR, DIV STATE EXEC BUD &amp; FIN</t>
  </si>
  <si>
    <t>DEPUTY INSTITUTION SUPERINTENDENT</t>
  </si>
  <si>
    <t>DEPUTY WARDEN</t>
  </si>
  <si>
    <t>DEPY COMMISSIONERS OF PUBLIC LANDS</t>
  </si>
  <si>
    <t>DEPY POLICE CHIEF, CAPITOL POLICE</t>
  </si>
  <si>
    <t>DETENTION FACILITIES SPECIALIST</t>
  </si>
  <si>
    <t>DEVELOPMENTAL DISABILITIES COORD</t>
  </si>
  <si>
    <t>DEVELOPMENTAL DISABILITIES SPEC</t>
  </si>
  <si>
    <t>DHS SECURITY DIRECTOR</t>
  </si>
  <si>
    <t>DHS TELECOMMUNICATIONS COORD</t>
  </si>
  <si>
    <t>DIAGNOSTIC RADIOLOGIC TECH-OBJ</t>
  </si>
  <si>
    <t>DIETETIC SERVICES DIRECTOR</t>
  </si>
  <si>
    <t>DIETETIC TECHNICIAN-ADMINISTRATIVE</t>
  </si>
  <si>
    <t>DIETETIC TECHNICIAN-CLINICAL</t>
  </si>
  <si>
    <t>DIETITIAN-ADMINISTRATIVE</t>
  </si>
  <si>
    <t>DIETITIAN-CLINICAL</t>
  </si>
  <si>
    <t>DIR BD FOR PEOPLE W/ DEV DISABILITIES</t>
  </si>
  <si>
    <t>DIR BOARD ON AGING</t>
  </si>
  <si>
    <t>DIR BUR OF ANIMAL DISEASE CONTROL</t>
  </si>
  <si>
    <t>DIR DATCP BUR LABORATORY SVCS</t>
  </si>
  <si>
    <t>DIR OFF OF POLICY INIT &amp; BUDGET</t>
  </si>
  <si>
    <t>DIR STATE PROSECUTORS OFFICE</t>
  </si>
  <si>
    <t>DIR WISCONSIN VETERANS MUSEUMS</t>
  </si>
  <si>
    <t>DIR, BUR OF PUBLISHING &amp; DISTRIB</t>
  </si>
  <si>
    <t>DIRECTOR OF NURSING</t>
  </si>
  <si>
    <t>DISABILITY ASSOCIATE</t>
  </si>
  <si>
    <t>DISABILITY CLAIMS REVIEWER</t>
  </si>
  <si>
    <t>DISABILITY CLAIMS SPECIALIST</t>
  </si>
  <si>
    <t>DISABILITY DETERMIN SPEC-ENTRY</t>
  </si>
  <si>
    <t>DISABILITY DETERMIN SPEC-OBJ</t>
  </si>
  <si>
    <t>DISABILITY DETERMIN SUPV</t>
  </si>
  <si>
    <t>DISABILITY DETERMINATION PROG MGR</t>
  </si>
  <si>
    <t>DISABILITY PROGRAM ASSOCIATE</t>
  </si>
  <si>
    <t>DMV CUSTOMER SERVICE REP</t>
  </si>
  <si>
    <t>DMV CUSTOMER SERVICE REP-ADV</t>
  </si>
  <si>
    <t>DMV CUSTOMER SERVICE REP-LEAD</t>
  </si>
  <si>
    <t>DMV CUSTOMER SERVICE REP-SEN</t>
  </si>
  <si>
    <t>DNA ANALYST</t>
  </si>
  <si>
    <t>DNA ANALYST-ADV</t>
  </si>
  <si>
    <t>DNA ANALYST-SEN</t>
  </si>
  <si>
    <t>DOA PROGRAM SPECIALIST</t>
  </si>
  <si>
    <t>DOCUMENT PRODUCTION ASST</t>
  </si>
  <si>
    <t>DOCUMENT PRODUCTION ASST LEAD</t>
  </si>
  <si>
    <t>DOT ENGINEERING CHIEF</t>
  </si>
  <si>
    <t>DOT MANAGER</t>
  </si>
  <si>
    <t>DOT OFFICER</t>
  </si>
  <si>
    <t>DOT PROGRAM CHIEF</t>
  </si>
  <si>
    <t>DOT PROGRAM OFFICER</t>
  </si>
  <si>
    <t>DOT SUPERVISOR</t>
  </si>
  <si>
    <t>DOT TECHNICAL SERVICES CHIEF</t>
  </si>
  <si>
    <t>DVA FINANCE AND BOND OFFICER</t>
  </si>
  <si>
    <t>DWD EQUAL RIGHTS OFF</t>
  </si>
  <si>
    <t>DWD EQUAL RIGHTS OFF-ADV</t>
  </si>
  <si>
    <t>DWD EQUAL RIGHTS OFF-JRNY</t>
  </si>
  <si>
    <t>DWD EQUAL RIGHTS OFF-SEN</t>
  </si>
  <si>
    <t>DWD MANAGER</t>
  </si>
  <si>
    <t>ECONOMIC DEVELOPMENT CONSULTANT</t>
  </si>
  <si>
    <t>ECONOMIC SUPPORT QA SPECIALIST</t>
  </si>
  <si>
    <t>ECONOMIC SUPPORT QA SPECIALIST ADV</t>
  </si>
  <si>
    <t>ECONOMIC SUPPORT SUPERVISOR</t>
  </si>
  <si>
    <t>ECONOMIST</t>
  </si>
  <si>
    <t>ECONOMIST-ADV</t>
  </si>
  <si>
    <t>ED,CHILDABUSE NEGLECT PRVT BRD</t>
  </si>
  <si>
    <t>EDUCATION ADMINISTRATIVE DIRECTOR</t>
  </si>
  <si>
    <t>EDUCATION CONSULTANT</t>
  </si>
  <si>
    <t>EDUCATION COORDINATOR, DOC</t>
  </si>
  <si>
    <t>EDUCATION DIRECTOR</t>
  </si>
  <si>
    <t>EDUCATION PROGRAM COORDINATOR</t>
  </si>
  <si>
    <t>EDUCATION PROGRAM SPECIALIST</t>
  </si>
  <si>
    <t>EDUCATION SPECIALIST</t>
  </si>
  <si>
    <t>EDUCATIONAL ASSISTANT-ENTRY</t>
  </si>
  <si>
    <t>EDUCATIONAL ASSISTANT-OBJECTIVE</t>
  </si>
  <si>
    <t>ELECTIONS SPECIALIST-ENTRY</t>
  </si>
  <si>
    <t>ELECTIONS SPECIALIST-SENIOR</t>
  </si>
  <si>
    <t>ELECTRICAL ENGINEER</t>
  </si>
  <si>
    <t>ELECTRICAL ENGINEER-ADV</t>
  </si>
  <si>
    <t>ELECTRICAL ENGINEER-SENIOR</t>
  </si>
  <si>
    <t>ELECTRICIAN</t>
  </si>
  <si>
    <t>ELECTRONIC ENGINEER</t>
  </si>
  <si>
    <t>ELECTRONIC ENGINEER-ADV</t>
  </si>
  <si>
    <t>ELECTRONIC ENGINEER-SENIOR</t>
  </si>
  <si>
    <t>ELECTRONICS TECH AGENCY</t>
  </si>
  <si>
    <t>ELECTRONICS TECH AGENCY-SEN</t>
  </si>
  <si>
    <t>ELECTRONICS TECH MEDIA</t>
  </si>
  <si>
    <t>ELECTRONICS TECH MEDIA-INT</t>
  </si>
  <si>
    <t>ELECTRONICS TECH MEDIA-SEN</t>
  </si>
  <si>
    <t>ELECTRONICS TECH SECURITY</t>
  </si>
  <si>
    <t>ELECTRONICS TECH SECURITY-SEN</t>
  </si>
  <si>
    <t>ELEVATOR SAFETY INSPR-ENTRY</t>
  </si>
  <si>
    <t>ELEVATOR SAFETY INSPR-OBJ</t>
  </si>
  <si>
    <t>EMERGENCY GOVERNMENT SPECIALST</t>
  </si>
  <si>
    <t>EMERGENCY GOVERNMENT SPECIALST-ADV</t>
  </si>
  <si>
    <t>EMERGENCY GOVERNMENT SPECIALST-SEN</t>
  </si>
  <si>
    <t>EMERGENCY MANAGEMENT PROGRAM SUPV</t>
  </si>
  <si>
    <t>EMERGENCY SERVICES COORDINATOR</t>
  </si>
  <si>
    <t>EMPLOYEE ASSISTANCE OFFICER</t>
  </si>
  <si>
    <t>EMPLOYEE ASSISTANCE SPECIALIST</t>
  </si>
  <si>
    <t>EMPLOYEE BEN PLAN POL ADVISOR-ADV</t>
  </si>
  <si>
    <t>EMPLOYEE BEN PLAN POL ADVISOR-ENT</t>
  </si>
  <si>
    <t>EMPLOYMENT &amp; TRAINING SUPV</t>
  </si>
  <si>
    <t>EMPLOYMENT &amp; TRNG COUNSELOR</t>
  </si>
  <si>
    <t>EMPLOYMENT &amp; TRNG SPEC LEAD</t>
  </si>
  <si>
    <t>EMPLOYMENT &amp; TRNG SPECIALIST</t>
  </si>
  <si>
    <t>EMPLOYMENT PROGRAMS COORDINATOR</t>
  </si>
  <si>
    <t>EMPLOYMENT RELATIONS SPECIALIST</t>
  </si>
  <si>
    <t>EMPLOYMENT SECURITY ASSISTANT 1</t>
  </si>
  <si>
    <t>EMPLOYMENT SECURITY ASSISTANT 2</t>
  </si>
  <si>
    <t>EMPLOYMENT SECURITY ASSISTANT 3</t>
  </si>
  <si>
    <t>EMPLOYMENT SECURITY ASSISTANT 4</t>
  </si>
  <si>
    <t>ENGINEER SUPERVISOR</t>
  </si>
  <si>
    <t>ENTRPRS CAPITAL PROJECTS SUPV</t>
  </si>
  <si>
    <t>ENTRPRS CONTRACT OFFICER</t>
  </si>
  <si>
    <t>ENTRPRS PROGRAM SECTION CHIEF</t>
  </si>
  <si>
    <t>ENTRPRS PROGRAM SUPERVISOR</t>
  </si>
  <si>
    <t>ENVIR ANALYSIS &amp; REV SPEC</t>
  </si>
  <si>
    <t>ENVIR ANALYSIS &amp; REV SPEC-ADV</t>
  </si>
  <si>
    <t>ENVIR ASSISTANCE COORD</t>
  </si>
  <si>
    <t>ENVIR CIVIL ENGINEER</t>
  </si>
  <si>
    <t>ENVIR CIVIL ENGINEER-ADV</t>
  </si>
  <si>
    <t>ENVIR CIVIL ENGINEER-SENIOR</t>
  </si>
  <si>
    <t>ENVIR ENFORCEMENT SPEC</t>
  </si>
  <si>
    <t>ENVIR ENFORCEMENT SPEC-ADV</t>
  </si>
  <si>
    <t>ENVIR ENFORCEMENT SPEC-SENIOR</t>
  </si>
  <si>
    <t>ENVIR ENGINEER SUPV</t>
  </si>
  <si>
    <t>ENVIR HEALTH MANAGER</t>
  </si>
  <si>
    <t>ENVIR HEALTH SANITARIAN-ADV</t>
  </si>
  <si>
    <t>ENVIR HEALTH SANITARIAN-ENTRY</t>
  </si>
  <si>
    <t>ENVIR HEALTH SANITARIAN-SENIOR</t>
  </si>
  <si>
    <t>ENVIR HEALTH SERVICES SUPERVISOR</t>
  </si>
  <si>
    <t>ENVIR HEALTH SPEC</t>
  </si>
  <si>
    <t>ENVIR HEALTH SPEC-ADV</t>
  </si>
  <si>
    <t>ENVIR HEALTH SPEC-SENIOR</t>
  </si>
  <si>
    <t>ENVIR HEALTH SUPERVISOR</t>
  </si>
  <si>
    <t>ENVIR PROGRAM SUPERVISOR</t>
  </si>
  <si>
    <t>ENVIR SPECIALIST</t>
  </si>
  <si>
    <t>ENVIR SPECIALIST-ADV 1</t>
  </si>
  <si>
    <t>ENVIR SPECIALIST-ADV 2</t>
  </si>
  <si>
    <t>ENVIR SPECIALIST-SENIOR</t>
  </si>
  <si>
    <t>ENVIR TOXICOLOGIST</t>
  </si>
  <si>
    <t>ENVIR TOXICOLOGIST-ADV</t>
  </si>
  <si>
    <t>ENVIR TOXICOLOGIST-SENIOR</t>
  </si>
  <si>
    <t>ENVIRONMENTAL PROGRAM ASSOCIATE</t>
  </si>
  <si>
    <t>EPIDEMIOLOGIST</t>
  </si>
  <si>
    <t>EPIDEMIOLOGIST-ADV</t>
  </si>
  <si>
    <t>EQUITY INCLUSION SPEC</t>
  </si>
  <si>
    <t>EQUITY INCLUSION SPEC-SENIOR</t>
  </si>
  <si>
    <t>EQUAL OPPORTUNITY SPECIALIST</t>
  </si>
  <si>
    <t>EQUAL OPPORTUNITY SPECIALIST-SEN</t>
  </si>
  <si>
    <t>ERP SUPERVISOR</t>
  </si>
  <si>
    <t>ETHICS SPECIALIST-ENTRY</t>
  </si>
  <si>
    <t>ETHICS SPECIALIST-SENIOR</t>
  </si>
  <si>
    <t>EXCISE TAX AGENT</t>
  </si>
  <si>
    <t>EXCISE TAX AGENT SUPV</t>
  </si>
  <si>
    <t>EXCISE TAX AGENT-SENIOR</t>
  </si>
  <si>
    <t>EXEC BUDGET &amp; FINANCE PROG SPEC</t>
  </si>
  <si>
    <t>EXEC DIR WISCONSIN WOMEN'S COUNCIL</t>
  </si>
  <si>
    <t>EXEC EQUITY INCLUSION SPEC</t>
  </si>
  <si>
    <t>EXEC EQUITY INCLUSION SPEC-SENIOR</t>
  </si>
  <si>
    <t>EXEC HUMAN RESOURCES MANAGER</t>
  </si>
  <si>
    <t>EXEC HUMAN RESOURCES SPEC-ADV</t>
  </si>
  <si>
    <t>EXEC HUMAN RESOURCES SPECIALIST</t>
  </si>
  <si>
    <t>EXEC HUMAN RESOURCES SPEC-SENIOR</t>
  </si>
  <si>
    <t>EXEC POLICY &amp; BUDGET ANALYST-ADV</t>
  </si>
  <si>
    <t>EXEC POLICY &amp; BUDGET ANALYST-ENTRY</t>
  </si>
  <si>
    <t>EXEC POLICY &amp; BUDGET ANALYST-JRNY</t>
  </si>
  <si>
    <t>EXEC POLICY &amp; BUDGET ANALYST-SEN</t>
  </si>
  <si>
    <t>EXEC POLICY &amp; BUDGET MANAGER</t>
  </si>
  <si>
    <t>EXEC STAFF ASSISTANT</t>
  </si>
  <si>
    <t>EXEC STAFF ASSISTANT SUPERVISOR</t>
  </si>
  <si>
    <t>EXEC STAFF SECRETARY</t>
  </si>
  <si>
    <t>EXHIBITS TECHNICIAN</t>
  </si>
  <si>
    <t>FACILITIES MAINTENANCE SPEC</t>
  </si>
  <si>
    <t>FACILITIES MAINTENANCE SPEC-ADV</t>
  </si>
  <si>
    <t>FACILITIES MANAGEMENT OFFICER</t>
  </si>
  <si>
    <t>FACILITIES MANAGEMENT SPECIALIST 1</t>
  </si>
  <si>
    <t>FACILITIES MANAGEMENT SPECIALIST 2</t>
  </si>
  <si>
    <t>FACILITIES REPAIR WORKER</t>
  </si>
  <si>
    <t>FACILITIES REPAIR WORKER-ADV</t>
  </si>
  <si>
    <t>FACILITY DESIGNER</t>
  </si>
  <si>
    <t>FACILITY DESIGNER-JOURNEY</t>
  </si>
  <si>
    <t>FIELD SERVICES DIRECTOR</t>
  </si>
  <si>
    <t>FINANCIAL EXAMINER</t>
  </si>
  <si>
    <t>FINANCIAL EXAMINER SUPERVISOR</t>
  </si>
  <si>
    <t>FINANCIAL EXAMINER-ADV</t>
  </si>
  <si>
    <t>FINANCIAL EXAMINER-JOURNEY</t>
  </si>
  <si>
    <t>FINANCIAL EXAMINER-SENIOR</t>
  </si>
  <si>
    <t>FINANCIAL MANAGEMENT SUPERVISOR</t>
  </si>
  <si>
    <t>FINANCIAL MANAGER</t>
  </si>
  <si>
    <t>FINANCIAL OFFICER</t>
  </si>
  <si>
    <t>FINANCIAL PROGRAM SUPERVISOR</t>
  </si>
  <si>
    <t>FINANCIAL SPECIALIST</t>
  </si>
  <si>
    <t>FINANCIAL SPECIALIST PROGRAM SUPV</t>
  </si>
  <si>
    <t>FINANCIAL SPECIALIST-ADV</t>
  </si>
  <si>
    <t>FINANCIAL SPECIALIST-SR</t>
  </si>
  <si>
    <t>FINGERPRINT &amp; FOOTWEAR EXAMINR</t>
  </si>
  <si>
    <t>FINGERPRINT &amp; FOOTWEAR EXAMINR-ADV</t>
  </si>
  <si>
    <t>FINGERPRINT &amp; FOOTWEAR EXAMINR-SEN</t>
  </si>
  <si>
    <t>FINGERPRINT TECHNICIAN-ADV</t>
  </si>
  <si>
    <t>FINGERPRINT TECHNICIAN-ENT</t>
  </si>
  <si>
    <t>FINGERPRINT TECHNICIAN-SEN</t>
  </si>
  <si>
    <t>FIRE PREVENTION COORDINATOR</t>
  </si>
  <si>
    <t>FIRE/CRASH RESCUE SPEC</t>
  </si>
  <si>
    <t>FIRE/CRASH RESCUE SPEC-CREW CHIEF</t>
  </si>
  <si>
    <t>FIRE/CRASH RESCUE SUPERVISOR</t>
  </si>
  <si>
    <t>FIREARMS &amp; TOOLMARK EXAMINER</t>
  </si>
  <si>
    <t>FIREARMS &amp; TOOLMARK EXAMINER-ADV</t>
  </si>
  <si>
    <t>FIREARMS &amp; TOOLMARK EXAMINER-SEN</t>
  </si>
  <si>
    <t>FISHERIES BIOLOGIST</t>
  </si>
  <si>
    <t>FISHERIES BIOLOGIST-ADV</t>
  </si>
  <si>
    <t>FISHERIES BIOLOGIST-SENIOR</t>
  </si>
  <si>
    <t>FISHERIES TECHNICIAN</t>
  </si>
  <si>
    <t>FISHERIES TECHNICIAN-ADV</t>
  </si>
  <si>
    <t>FLEET OPERATIONS SPECIALIST</t>
  </si>
  <si>
    <t>FLEET PROGRAM OFFICER</t>
  </si>
  <si>
    <t>FOOD &amp; DAIRY SANITARIAN-SENIOR</t>
  </si>
  <si>
    <t>FOOD PRODUCTION ASSISTANT</t>
  </si>
  <si>
    <t>FOOD RETAIL/CATERING LEADER 1</t>
  </si>
  <si>
    <t>FOOD RETAIL/CATERING LEADER 2</t>
  </si>
  <si>
    <t>FOOD RETAIL/CATERING LEADER 3</t>
  </si>
  <si>
    <t>FOOD SAFETY SUPERVISOR</t>
  </si>
  <si>
    <t>FOOD SCIENTIST-ADV</t>
  </si>
  <si>
    <t>FOOD SERVICE ADMINISTRATOR</t>
  </si>
  <si>
    <t>FOOD SERVICE ASSISTANT 1</t>
  </si>
  <si>
    <t>FOOD SERVICE ASSISTANT 2</t>
  </si>
  <si>
    <t>FOOD SERVICE ASSISTANT 3</t>
  </si>
  <si>
    <t>FOOD SERVICE ASSISTANT 4</t>
  </si>
  <si>
    <t>FOOD SERVICE MANAGER</t>
  </si>
  <si>
    <t>FOOD SERVICE SUPERVISOR</t>
  </si>
  <si>
    <t>FORENSIC IMAGING SPECIALIST</t>
  </si>
  <si>
    <t>FORENSIC IMAGING SPECIALIST-ADV</t>
  </si>
  <si>
    <t>FORENSIC IMAGING SPECIALIST-SEN</t>
  </si>
  <si>
    <t>FORENSIC SCIENCE PROGRAM CHIEF</t>
  </si>
  <si>
    <t>FORENSIC SCIENCES DIRECTOR</t>
  </si>
  <si>
    <t>FORENSIC SCIENTIST SUPERVISOR</t>
  </si>
  <si>
    <t>FORESTER</t>
  </si>
  <si>
    <t>FORESTER-ADV</t>
  </si>
  <si>
    <t>FORESTER-SENIOR</t>
  </si>
  <si>
    <t>FORESTRY SPECIALIST</t>
  </si>
  <si>
    <t>FORESTRY TECHNICIAN</t>
  </si>
  <si>
    <t>FORESTRY TECHNICIAN-ADV</t>
  </si>
  <si>
    <t>FREQUENCY SPECIALIST</t>
  </si>
  <si>
    <t>FRUITS &amp; VEGETABLES PROG MANAGER</t>
  </si>
  <si>
    <t>FUEL AND CRYOGENIC OPERATIONS TECH</t>
  </si>
  <si>
    <t>FUEL TAX &amp; REGIS AUDITOR</t>
  </si>
  <si>
    <t>FUEL TAX &amp; REGIS AUDITOR-LEAD</t>
  </si>
  <si>
    <t>GAMING LICENSE PROGRAM ASSOC</t>
  </si>
  <si>
    <t>GARDENER</t>
  </si>
  <si>
    <t>GRAIN INSPECTOR SUPERVISOR</t>
  </si>
  <si>
    <t>GRAIN INSPECTOR*</t>
  </si>
  <si>
    <t>GRAIN INSPECTOR-LEADWORKER*</t>
  </si>
  <si>
    <t>GRAIN OPERATIONS ASST MANAGER</t>
  </si>
  <si>
    <t>GRAIN OPERATIONS MANAGER</t>
  </si>
  <si>
    <t>GRAIN SAMPLING TECHNICIAN*</t>
  </si>
  <si>
    <t>GRAIN WEIGHING TECHNICIAN*</t>
  </si>
  <si>
    <t>GRANTS SPECIALIST</t>
  </si>
  <si>
    <t>GRANTS SPECIALIST-ADV</t>
  </si>
  <si>
    <t>GRANTS SUPERVISOR</t>
  </si>
  <si>
    <t>GRAPHIC DESIGNER</t>
  </si>
  <si>
    <t>GRAPHIC DESIGNER-SENIOR</t>
  </si>
  <si>
    <t>GROUNDS CREW LEAD</t>
  </si>
  <si>
    <t>GROUNDSKEEPER</t>
  </si>
  <si>
    <t>HEALTH CARE PROGRAM MANAGER</t>
  </si>
  <si>
    <t>HEALTH CARE RATE ANALYST</t>
  </si>
  <si>
    <t>HEALTH CARE RATE ANALYST-ADV</t>
  </si>
  <si>
    <t>HEALTH CARE RATE ANALYST-SENIOR</t>
  </si>
  <si>
    <t>HEALTH CARE SUPERVISOR</t>
  </si>
  <si>
    <t>HEALTH INFORMATION SUPV</t>
  </si>
  <si>
    <t>HEALTH INFORMATION TECHNICIAN 1</t>
  </si>
  <si>
    <t>HEALTH INFORMATION TECHNICIAN 2</t>
  </si>
  <si>
    <t>HEALTH SERVICES ASSOCIATE MANAGER</t>
  </si>
  <si>
    <t>HEALTH SERVICES MANAGER</t>
  </si>
  <si>
    <t>HEALTH SERVICES MGMNT SUPERVISOR</t>
  </si>
  <si>
    <t>HEALTH SERVICES NURSING COORD</t>
  </si>
  <si>
    <t>HEALTH SERVICES SPECIALIST</t>
  </si>
  <si>
    <t>HEALTH SERVICES SUPV</t>
  </si>
  <si>
    <t>HEAVY EQUIPMENT OPERATOR</t>
  </si>
  <si>
    <t>HEMODIALYSIS TECHNICIAN</t>
  </si>
  <si>
    <t>HISTORIC FARMER</t>
  </si>
  <si>
    <t>HISTORIC PRESERVATION SPECIALIST</t>
  </si>
  <si>
    <t>HISTORIC SITE COORDINATOR</t>
  </si>
  <si>
    <t>HISTORIC SITE MANAGER</t>
  </si>
  <si>
    <t>HISTORICAL COLLECTIONS CONSULTANT</t>
  </si>
  <si>
    <t>HISTORICAL SOCIETY MANAGER</t>
  </si>
  <si>
    <t>HISTORICAL SOCIETY PROGRAM SUPV</t>
  </si>
  <si>
    <t>HUMAN RESOURCES ASSISTANT</t>
  </si>
  <si>
    <t>HUMAN RESOURCES ASSISTANT-ADV</t>
  </si>
  <si>
    <t>HUMAN RESOURCES COORDINATOR</t>
  </si>
  <si>
    <t>HUMAN RESOURCES MANAGER</t>
  </si>
  <si>
    <t>HUMAN RESOURCES PROGRAM OFFICER</t>
  </si>
  <si>
    <t>HUMAN RESOURCES SPECIALIST</t>
  </si>
  <si>
    <t>HUMAN RESOURCES SPECIALIST-ADV</t>
  </si>
  <si>
    <t>HUMAN RESOURCES SPECIALIST-SENIOR</t>
  </si>
  <si>
    <t>HUMAN RESOURCES SUPERVISOR</t>
  </si>
  <si>
    <t>HUMAN SERVICES AREA COORDINATOR</t>
  </si>
  <si>
    <t>HUMAN SERVICES LICENSING SPEC</t>
  </si>
  <si>
    <t>HUMAN SERVICES PROGRAM COORD</t>
  </si>
  <si>
    <t>HUMAN SERVICES PROGRAM COORD-SEN</t>
  </si>
  <si>
    <t>HUMAN SERVICES SUPERVISOR</t>
  </si>
  <si>
    <t>HVAC/REFRIGERATION SPEC-ADVANCED*</t>
  </si>
  <si>
    <t>HVAC/REFRIGERATION SPECIALIST</t>
  </si>
  <si>
    <t>HYDROGEOLOGIST</t>
  </si>
  <si>
    <t>HYDROGEOLOGIST PROGRAM COORDINATOR</t>
  </si>
  <si>
    <t>HYDROGEOLOGIST SUPERVISOR</t>
  </si>
  <si>
    <t>HYDROGEOLOGIST-ADV</t>
  </si>
  <si>
    <t>HYDROGEOLOGIST-SENIOR</t>
  </si>
  <si>
    <t>INCOME MAINTENANCE SPECIALIST</t>
  </si>
  <si>
    <t>INCOME MAINTENANCE SPECIALIST-ADV</t>
  </si>
  <si>
    <t>INDUSTRIES PROGRAM SPECIALIST</t>
  </si>
  <si>
    <t>INFO TECHNOLOGY MANAGER</t>
  </si>
  <si>
    <t>INFO TECHNOLOGY MGT CONSULTANT</t>
  </si>
  <si>
    <t>INITIAL ASSESSMENT PROGRAM MANAGER</t>
  </si>
  <si>
    <t>INITIAL ASSESSMENT SPEC</t>
  </si>
  <si>
    <t>INITIAL ASSESSMENT SPEC-ADV</t>
  </si>
  <si>
    <t>INITIAL ASSESSMENT SPEC-SEN</t>
  </si>
  <si>
    <t>INITIAL ASSESSMENT SUPERVISOR</t>
  </si>
  <si>
    <t>INMATE APPEAL EXAMINER</t>
  </si>
  <si>
    <t>INSTITUTION COMPLAINT EXAMINER</t>
  </si>
  <si>
    <t>INSTITUTION ENVIR SERVICES SUPV</t>
  </si>
  <si>
    <t>INSTITUTION HUMAN RESOURCES DIR</t>
  </si>
  <si>
    <t>INSTITUTION HUMAN RESOURCES DIR-AD</t>
  </si>
  <si>
    <t>INSTITUTION MGT SERVICES DIRECTOR</t>
  </si>
  <si>
    <t>INSTITUTION REGISTRAR</t>
  </si>
  <si>
    <t>INSTITUTION SOCIAL SERVICES DIR</t>
  </si>
  <si>
    <t>INSTITUTION SUPERINTENDENT</t>
  </si>
  <si>
    <t>INSTITUTION TREATMENT DIR-CH 980</t>
  </si>
  <si>
    <t>INSTITUTION TREATMENT DIRECTOR</t>
  </si>
  <si>
    <t>INSTITUTION UNIT SUPERVISOR</t>
  </si>
  <si>
    <t>INSURANCE ADMINISTRATOR</t>
  </si>
  <si>
    <t>INSURANCE EXAMINER</t>
  </si>
  <si>
    <t>INSURANCE EXAMINER CHIEF</t>
  </si>
  <si>
    <t>INSURANCE EXAMINER-ADV</t>
  </si>
  <si>
    <t>INSURANCE EXAMINER-JOURNEY</t>
  </si>
  <si>
    <t>INSURANCE EXAMINER-SENIOR</t>
  </si>
  <si>
    <t>INSURANCE FINANCIAL EXAMINER</t>
  </si>
  <si>
    <t>INSURANCE FINANCIAL EXAMINER CHIEF</t>
  </si>
  <si>
    <t>INSURANCE FINANCIAL EXAMINER-ADV</t>
  </si>
  <si>
    <t>INSURANCE FINANCIAL EXAMINER-JRNY</t>
  </si>
  <si>
    <t>INSURANCE FINANCIAL EXAMINER-SEN</t>
  </si>
  <si>
    <t>INSURANCE PROGRAM MANAGER</t>
  </si>
  <si>
    <t>INSURANCE PROGRAM SPEC</t>
  </si>
  <si>
    <t>INSURANCE PROGRAM SPEC-OBJ</t>
  </si>
  <si>
    <t>INSURANCE PROGRAM SPEC-SENIOR</t>
  </si>
  <si>
    <t>INSURANCE SUPERVISOR</t>
  </si>
  <si>
    <t>INVENTORY CONTROL ASSISTANT</t>
  </si>
  <si>
    <t>INVENTORY CONTROL COORDINATOR</t>
  </si>
  <si>
    <t>INVENTORY CONTROL COORDINATOR-ADV</t>
  </si>
  <si>
    <t>INVENTORY CONTROL SUPERVISOR</t>
  </si>
  <si>
    <t>IS BUSINESS AUTOMATION ANALYST</t>
  </si>
  <si>
    <t>IS BUSINESS AUTOMATION CONSLT/ADM</t>
  </si>
  <si>
    <t>IS BUSINESS AUTOMATION SENIOR</t>
  </si>
  <si>
    <t>IS BUSINESS AUTOMATION SPECIALIST</t>
  </si>
  <si>
    <t>IS COMPREHENSIVE CONSLT/ADMR</t>
  </si>
  <si>
    <t>IS COMPREHENSIVE SERVICES PROF</t>
  </si>
  <si>
    <t>IS COMPREHENSIVE SERVICES SENIOR</t>
  </si>
  <si>
    <t>IS COMPREHENSIVE SERVICES SPEC</t>
  </si>
  <si>
    <t>IS COMPREHENSIVE SUPPORT TECH-ENT</t>
  </si>
  <si>
    <t>IS COMPREHENSIVE SUPPORT TECH-INTR</t>
  </si>
  <si>
    <t>IS COMPREHENSIVE SUPPORT TECH-SEN</t>
  </si>
  <si>
    <t>IS CONSULTANT CONFIDENTIAL</t>
  </si>
  <si>
    <t>IS CONSULTANT MANAGEMENT</t>
  </si>
  <si>
    <t>IS DATA SERVICES CONSLT/ADMR</t>
  </si>
  <si>
    <t>IS DATA SERVICES PROFESSIONAL</t>
  </si>
  <si>
    <t>IS DATA SERVICES SENIOR</t>
  </si>
  <si>
    <t>IS DATA SERVICES SPECIALIST</t>
  </si>
  <si>
    <t>IS ENTRPRS BUSINESS ANALYST CONSLT/ADMR</t>
  </si>
  <si>
    <t>IS ENTRPRS BUSINESS ANALYST PROF</t>
  </si>
  <si>
    <t>IS ENTRPRS BUSINESS ANALYST SEN</t>
  </si>
  <si>
    <t>IS ENTRPRS BUSINESS ANALYST SPEC</t>
  </si>
  <si>
    <t>IS ENTRPRS CONSULTANT-CONF</t>
  </si>
  <si>
    <t>IS ENTRPRS DATA SERVICES SPEC</t>
  </si>
  <si>
    <t>IS ENTRPRS DATA SVCS CONSLT/ADMR</t>
  </si>
  <si>
    <t>IS ENTRPRS DATA SVCS PROF</t>
  </si>
  <si>
    <t>IS ENTRPRS DATA SVCS SEN</t>
  </si>
  <si>
    <t>IS ENTRPRS NETWORK SERVICES SPEC</t>
  </si>
  <si>
    <t>IS ENTRPRS NETWORK SVCS CONSLT/ADM</t>
  </si>
  <si>
    <t>IS ENTRPRS NETWORK SVCS PROF</t>
  </si>
  <si>
    <t>IS ENTRPRS NETWORK SVCS SEN</t>
  </si>
  <si>
    <t>IS ENTRPRS SPECIALIST-CONF</t>
  </si>
  <si>
    <t>IS ENTRPRS STRTGC PLAN SVCS CNS/AD</t>
  </si>
  <si>
    <t>IS ENTRPRS STRTGC PLAN SVCS SPEC</t>
  </si>
  <si>
    <t>IS ENTRPRS SYSMS DEVMNT SVCS CN/AD</t>
  </si>
  <si>
    <t>IS ENTRPRS SYSMS DEVMNT SVCS PROF</t>
  </si>
  <si>
    <t>IS ENTRPRS SYSMS DEVMNT SVCS SEN</t>
  </si>
  <si>
    <t>IS ENTRPRS SYSMS DEVMNT SVCS SPEC</t>
  </si>
  <si>
    <t>IS ENTRPRS TECHNICAL SVCS CNS/ADMR</t>
  </si>
  <si>
    <t>IS ENTRPRS TECHNICAL SVCS PROF</t>
  </si>
  <si>
    <t>IS ENTRPRS TECHNICAL SVCS SEN</t>
  </si>
  <si>
    <t>IS ENTRPRS TECHNICAL SVCS SPEC</t>
  </si>
  <si>
    <t>IS NETWORK SERVICES CONSLT/ADMR</t>
  </si>
  <si>
    <t>IS NETWORK SERVICES PROFESSIONAL</t>
  </si>
  <si>
    <t>IS NETWORK SERVICES SENIOR</t>
  </si>
  <si>
    <t>IS NETWORK SERVICES SPECIALIST</t>
  </si>
  <si>
    <t>IS NETWORK SUPPORT TECH-ENTRY</t>
  </si>
  <si>
    <t>IS NETWORK SUPPORT TECH-INTER</t>
  </si>
  <si>
    <t>IS NETWORK SUPPORT TECH-SENIOR</t>
  </si>
  <si>
    <t>IS OPERATIONS SUPPORT TECH-ENTRY</t>
  </si>
  <si>
    <t>IS OPERATIONS SUPPORT TECH-INTER</t>
  </si>
  <si>
    <t>IS OPERATIONS SUPPORT TECH-SEN</t>
  </si>
  <si>
    <t>IS PROFESSIONL CONFIDENTIAL</t>
  </si>
  <si>
    <t>IS PROFESSIONL CONSULTANT LTE</t>
  </si>
  <si>
    <t>IS PROFESSIONL IN-TRAINING (A)</t>
  </si>
  <si>
    <t>IS PROFESSIONL IN-TRAINING (B)</t>
  </si>
  <si>
    <t>IS PROFESSIONL-SENIOR CONF</t>
  </si>
  <si>
    <t>IS RESOURCES SUPPORT TECH-ENTRY</t>
  </si>
  <si>
    <t>IS RESOURCES SUPPORT TECH-INTER</t>
  </si>
  <si>
    <t>IS RESOURCES SUPPORT TECH-SENIOR</t>
  </si>
  <si>
    <t>IS SPECIALIST CONFIDENTIAL</t>
  </si>
  <si>
    <t>IS SPECIALIST MANAGEMENT</t>
  </si>
  <si>
    <t>IS SUPERVISOR 1</t>
  </si>
  <si>
    <t>IS SUPERVISOR 2</t>
  </si>
  <si>
    <t>IS SUPPORT TECHNICIAN-CONF</t>
  </si>
  <si>
    <t>IS SUPPORT TECHNICIAN-CONF-SEN</t>
  </si>
  <si>
    <t>IS SYSTMS DEVMNT SERVICES CNS/ADMR</t>
  </si>
  <si>
    <t>IS SYSTMS DEVMNT SERVICES PROF</t>
  </si>
  <si>
    <t>IS SYSTMS DEVMNT SERVICES SENIOR</t>
  </si>
  <si>
    <t>IS SYSTMS DEVMNT SERVICES SPEC</t>
  </si>
  <si>
    <t>IS TECHNICAL SERVICES CONSLT/ADMR</t>
  </si>
  <si>
    <t>IS TECHNICAL SERVICES PROF</t>
  </si>
  <si>
    <t>IS TECHNICAL SERVICES SENIOR</t>
  </si>
  <si>
    <t>IS TECHNICAL SERVICES SPECIALIST</t>
  </si>
  <si>
    <t>JUSTICE PROGRAM ASSOCIATE</t>
  </si>
  <si>
    <t>JUSTICE PROGRAM ASSOCIATE-ADV</t>
  </si>
  <si>
    <t>JUSTICE PROGRAM ASSOCIATE-SEN</t>
  </si>
  <si>
    <t>JUSTICE PROGRAM CHIEF</t>
  </si>
  <si>
    <t>JUSTICE PROGRAM SUPERVISOR</t>
  </si>
  <si>
    <t>JUSTICE SUPERVISOR</t>
  </si>
  <si>
    <t>JUVENILE EDUCATION DIRECTOR</t>
  </si>
  <si>
    <t>JUVENILE REVIEW &amp; RELEASE SPEC</t>
  </si>
  <si>
    <t>JUVENILE REVIEW SUPERVISOR</t>
  </si>
  <si>
    <t>LAB HELPER</t>
  </si>
  <si>
    <t>LABOR COMPLIANCE SPEC</t>
  </si>
  <si>
    <t>LABOR COMPLIANCE SPEC-JRNY</t>
  </si>
  <si>
    <t>LABOR COMPLIANCE SPEC-SEN</t>
  </si>
  <si>
    <t>LABORATORY TECHNICIAN 1</t>
  </si>
  <si>
    <t>LABORATORY TECHNICIAN 2</t>
  </si>
  <si>
    <t>LABORATORY TECHNICIAN 3</t>
  </si>
  <si>
    <t>LABORER</t>
  </si>
  <si>
    <t>LANDSCAPE ARCHITECT</t>
  </si>
  <si>
    <t>LANDSCAPE ARCHITECT-ADV</t>
  </si>
  <si>
    <t>LANDSCAPE ARCHITECT-SENIOR</t>
  </si>
  <si>
    <t>LAUNDRY SERVICES SUPERVISOR</t>
  </si>
  <si>
    <t>LAUNDRY WORKER</t>
  </si>
  <si>
    <t>LAUNDRY WORKER LEAD</t>
  </si>
  <si>
    <t>LAW ENFORCEMENT DISPATCHER</t>
  </si>
  <si>
    <t>LAW ENFORCEMENT DISPATCHER SUPV</t>
  </si>
  <si>
    <t>LEGAL ASSOCIATE</t>
  </si>
  <si>
    <t>LEGAL ASSOCIATE SUPERVISOR</t>
  </si>
  <si>
    <t>LEGAL SECRETARY</t>
  </si>
  <si>
    <t>LEGAL SECRETARY SUPERVISOR</t>
  </si>
  <si>
    <t>LEGAL SUPPORT STAFF-CONF</t>
  </si>
  <si>
    <t>LEGISLATIVE LIAISON</t>
  </si>
  <si>
    <t>LEMAY FORESTRY CENTER SUPT</t>
  </si>
  <si>
    <t>LIBRARIAN</t>
  </si>
  <si>
    <t>LIBRARIAN SUPERVISOR</t>
  </si>
  <si>
    <t>LIBRARY CONSULTANT</t>
  </si>
  <si>
    <t>LIBRARY SERVICES ASSISTANT</t>
  </si>
  <si>
    <t>LIBRARY SERVICES ASSISTANT-ADV</t>
  </si>
  <si>
    <t>LIBRARY SERVICES ASSISTANT-SENIOR</t>
  </si>
  <si>
    <t>LIBRARY SERVICES SUPERVISOR</t>
  </si>
  <si>
    <t>LICENSE/PERMIT PROG ASSOCIATE</t>
  </si>
  <si>
    <t>LICENSE/PERMIT PROG ASSOCIATE-LEAD</t>
  </si>
  <si>
    <t>LICENSE/PERMIT PROG ASSOCIATE-SEN</t>
  </si>
  <si>
    <t>LICENSED PRACTICAL NURSE</t>
  </si>
  <si>
    <t>LICENSING EDUC &amp; EXAM PROG MGR</t>
  </si>
  <si>
    <t>LICENSING EXAMINATION SPEC</t>
  </si>
  <si>
    <t>LICENSING EXAMINATION SPEC-SEN</t>
  </si>
  <si>
    <t>LICENSING/CERTIFICATION SPECIALIST</t>
  </si>
  <si>
    <t>LIFEGUARD LTE</t>
  </si>
  <si>
    <t>LOAN ANALYST</t>
  </si>
  <si>
    <t>LOCKSMITH-ENTRY</t>
  </si>
  <si>
    <t>LOCKSMITH-JOURNEY</t>
  </si>
  <si>
    <t>LONG-TERM CARE SERVICES SUPERVISOR</t>
  </si>
  <si>
    <t>LOTTERY SERVICES SPEC</t>
  </si>
  <si>
    <t>LOTTERY SERVICES SPEC-ADV</t>
  </si>
  <si>
    <t>LOTTERY SERVICES SPEC-SEN</t>
  </si>
  <si>
    <t>LOTTERY SUPERVISOR</t>
  </si>
  <si>
    <t>MANAGEMENT INFORMATION CHIEF</t>
  </si>
  <si>
    <t>MANAGEMENT INFORMATION MANAGER</t>
  </si>
  <si>
    <t>MARKETING SPECIALIST</t>
  </si>
  <si>
    <t>MARKETING SPECIALIST-SENIOR</t>
  </si>
  <si>
    <t>MARKETING SUPERVISOR</t>
  </si>
  <si>
    <t>MATERIAL REPROCSNG ASST-ENTRY</t>
  </si>
  <si>
    <t>MATERIAL REPROCSNG ASST-OBJ</t>
  </si>
  <si>
    <t>MATERIALS MANAGEMENT DIRECTOR</t>
  </si>
  <si>
    <t>MEAT SAFETY INSPECTOR-ENTRY</t>
  </si>
  <si>
    <t>MEAT SAFETY INSPECTOR-OBJ</t>
  </si>
  <si>
    <t>MEAT SAFETY SUPERVISOR</t>
  </si>
  <si>
    <t>MECHANICAL ENGINEER</t>
  </si>
  <si>
    <t>MECHANICAL ENGINEER-ADV</t>
  </si>
  <si>
    <t>MECHANICAL ENGINEER-SENIOR</t>
  </si>
  <si>
    <t>MECHANICIAN-ENTRY</t>
  </si>
  <si>
    <t>MECHANICIAN-JOURNEY</t>
  </si>
  <si>
    <t>MEDIA PROGRAM SUPERVISOR</t>
  </si>
  <si>
    <t>MEDIA SUPERVISOR-ADV</t>
  </si>
  <si>
    <t>MEDIA TELECOMMUNICATION TECH</t>
  </si>
  <si>
    <t>MEDIA TELECOMMUNICATION TECH-SEN</t>
  </si>
  <si>
    <t>MEDICAL ASSISTANT 1</t>
  </si>
  <si>
    <t>MEDICAL ASSISTANT 2</t>
  </si>
  <si>
    <t>MEDICAL CLAIMS SPECIALIST</t>
  </si>
  <si>
    <t>MEDICAL CLAIMS SPECIALIST-ADV</t>
  </si>
  <si>
    <t>MEDICAL CLAIMS SPECIALIST-SR</t>
  </si>
  <si>
    <t>MEDICAL CONSULTANT LTE</t>
  </si>
  <si>
    <t>MEDICAL LAB TECHNICIAN-ENTRY</t>
  </si>
  <si>
    <t>MEDICAL LAB TECHNICIAN-OBJ</t>
  </si>
  <si>
    <t>MEDICAL PROGRAM ASSISTANT</t>
  </si>
  <si>
    <t>MEDICAL PROGRAM ASSISTANT-ASSOC</t>
  </si>
  <si>
    <t>MEDICAL PROGRAM ASSISTANT-SENIOR</t>
  </si>
  <si>
    <t>MEDICAL RECORDS LIBRARIAN</t>
  </si>
  <si>
    <t>MEDICAL TECHNOLOGIST</t>
  </si>
  <si>
    <t>MEDICAL TECHNOLOGIST SUPERVISOR</t>
  </si>
  <si>
    <t>MEDICAL TECHNOLOGIST-ADV</t>
  </si>
  <si>
    <t>MEDICAL TECHNOLOGIST-SENIOR</t>
  </si>
  <si>
    <t>MEDICAL TRANSCRIPTIONIST</t>
  </si>
  <si>
    <t>MEDICAL TRANSCRIPTIONIST-SENIOR</t>
  </si>
  <si>
    <t>MEDIGAP INSURANCE SPECIALIST</t>
  </si>
  <si>
    <t>MEMBER FINANCE SPECIALIST</t>
  </si>
  <si>
    <t>MEMBER FINANCE SPECIALIST-SR</t>
  </si>
  <si>
    <t>METROLOGIST</t>
  </si>
  <si>
    <t>MICROBIOLOGIST</t>
  </si>
  <si>
    <t>MICROBIOLOGIST SUPERVISOR</t>
  </si>
  <si>
    <t>MICROBIOLOGIST-ADV</t>
  </si>
  <si>
    <t>MICROBIOLOGIST-SENIOR</t>
  </si>
  <si>
    <t>MICROFILM SHOP SUPERVISOR</t>
  </si>
  <si>
    <t>MICROFILM TECHNICIAN</t>
  </si>
  <si>
    <t>MICROFILM TECHNICIAN-SEN</t>
  </si>
  <si>
    <t>MIL AFFAIRS PROGRAM SUPERVISOR</t>
  </si>
  <si>
    <t>MIL AFFAIRS SECURITY OFFICER</t>
  </si>
  <si>
    <t>MIL AFFAIRS SECURITY OFFICER SUPV</t>
  </si>
  <si>
    <t>MIL AFFAIRS SECURITY OFFICER-SEN</t>
  </si>
  <si>
    <t>MILITARY FUNERAL HONORS PROG COORD</t>
  </si>
  <si>
    <t>MILITARY FUNERAL HONORS TEAM MEMBR</t>
  </si>
  <si>
    <t>MINING SAFETY INSPR 1</t>
  </si>
  <si>
    <t>MINING SAFETY INSPR 2</t>
  </si>
  <si>
    <t>MINING SAFETY INSPR 3</t>
  </si>
  <si>
    <t>MOTOR CARRIER INVESTIGATOR</t>
  </si>
  <si>
    <t>MOTOR CARRIER INVESTIGATOR-ADV</t>
  </si>
  <si>
    <t>MOTOR VEHICLE OPERATOR-HEAVY</t>
  </si>
  <si>
    <t>MOTOR VEHICLE OPERATOR-LIGHT</t>
  </si>
  <si>
    <t>MOTOR VEHICLE PROGRAM SPEC</t>
  </si>
  <si>
    <t>MOTOR VEHICLE PROGRAM SPEC-ADV</t>
  </si>
  <si>
    <t>MOTOR VEHICLE PROGRAM SPEC-SEN</t>
  </si>
  <si>
    <t>NAT RES ADMIN POLICY COORDINATOR</t>
  </si>
  <si>
    <t>NAT RES AREA SUPERVISOR</t>
  </si>
  <si>
    <t>NAT RES BASIN SUPERVISOR</t>
  </si>
  <si>
    <t>NAT RES CUST SVCS REP</t>
  </si>
  <si>
    <t>NAT RES CUST SVCS REP-LEAD</t>
  </si>
  <si>
    <t>NAT RES CUST SVCS REP-SENIOR</t>
  </si>
  <si>
    <t>NAT RES EDUCATOR</t>
  </si>
  <si>
    <t>NAT RES EDUCATOR-ADV</t>
  </si>
  <si>
    <t>NAT RES EDUCATOR-SENIOR</t>
  </si>
  <si>
    <t>NAT RES ENGINEER</t>
  </si>
  <si>
    <t>NAT RES ENGINEER-ADV</t>
  </si>
  <si>
    <t>NAT RES ENGINEER-SENIOR</t>
  </si>
  <si>
    <t>NAT RES FINANCIAL ASSTNC SPEC</t>
  </si>
  <si>
    <t>NAT RES FINANCIAL ASSTNC SPEC-SEN</t>
  </si>
  <si>
    <t>NAT RES LAW ENFORCEMENT SUPERVISOR</t>
  </si>
  <si>
    <t>NAT RES LIAISON SPECIALIST</t>
  </si>
  <si>
    <t>NAT RES MAGAZINE EDITOR</t>
  </si>
  <si>
    <t>NAT RES MANAGER</t>
  </si>
  <si>
    <t>NAT RES OPERATIONS SUPERVISOR</t>
  </si>
  <si>
    <t>NAT RES OPERATIONS TEAM SUPERVISOR</t>
  </si>
  <si>
    <t>NAT RES PROGRAM COORDINATOR</t>
  </si>
  <si>
    <t>NAT RES PROGRAM MANAGER</t>
  </si>
  <si>
    <t>NAT RES PROGRAM SPECIALIST 1</t>
  </si>
  <si>
    <t>NAT RES PROGRAM SPECIALIST 2</t>
  </si>
  <si>
    <t>NAT RES PROGRAM SUPERVISOR</t>
  </si>
  <si>
    <t>NAT RES PROPERTY SUPERVISOR</t>
  </si>
  <si>
    <t>NAT RES REAL ESTATE OPS CHIEF</t>
  </si>
  <si>
    <t>NAT RES REGION PROGRAM MANAGER</t>
  </si>
  <si>
    <t>NAT RES REGION TEAM SUPERVISOR</t>
  </si>
  <si>
    <t>NAT RES RESEARCH SCIENTIST-ADV</t>
  </si>
  <si>
    <t>NAT RES RESEARCH SCIENTIST-SENIOR</t>
  </si>
  <si>
    <t>NAT RES RESEARCH TECHNICIAN</t>
  </si>
  <si>
    <t>NAT RES SERVICE CENTER SUPERVISOR</t>
  </si>
  <si>
    <t>NAT RES STAFF SPECIALIST</t>
  </si>
  <si>
    <t>NETWORK CABLE TECHNICIAN</t>
  </si>
  <si>
    <t>NETWORK COMM SUPV</t>
  </si>
  <si>
    <t>NETWORK COMM SYS ANALYST</t>
  </si>
  <si>
    <t>NETWORK COMM SYS ANALYST-ADV</t>
  </si>
  <si>
    <t>NUCLEAR SAFETY MANAGER</t>
  </si>
  <si>
    <t>NUCLEAR SAFETY SPEC SUPV</t>
  </si>
  <si>
    <t>NUCLEAR SAFETY SPEC-ADV</t>
  </si>
  <si>
    <t>NUCLEAR SAFETY SPECIALIST</t>
  </si>
  <si>
    <t>NUCLEAR SAFETY SPEC-SEN</t>
  </si>
  <si>
    <t>NURSE CLINICIAN 2</t>
  </si>
  <si>
    <t>NURSE CLINICIAN 2-WEEKEND</t>
  </si>
  <si>
    <t>NURSE CLINICIAN 3</t>
  </si>
  <si>
    <t>NURSE CLINICIAN 3-WEEKEND</t>
  </si>
  <si>
    <t>NURSE CLINICIAN 4</t>
  </si>
  <si>
    <t>NURSING ADMINISTRATOR</t>
  </si>
  <si>
    <t>NURSING ASSISTANT 1*</t>
  </si>
  <si>
    <t>NURSING ASSISTANT 2*</t>
  </si>
  <si>
    <t>NURSING ASSISTANT 2-WEEKEND*</t>
  </si>
  <si>
    <t>NURSING ASSISTANT 3*</t>
  </si>
  <si>
    <t>NURSING ASSISTANT 3-WEEKEND*</t>
  </si>
  <si>
    <t>NURSING CONSULTANT 1</t>
  </si>
  <si>
    <t>NURSING CONSULTANT 2</t>
  </si>
  <si>
    <t>NURSING INSTRUCTOR</t>
  </si>
  <si>
    <t>NURSING SPECIALIST</t>
  </si>
  <si>
    <t>NURSING SUPERVISOR</t>
  </si>
  <si>
    <t>NUTRITION PROGRAM CONSULTANT</t>
  </si>
  <si>
    <t>OCCUPATIONAL THERAPIST</t>
  </si>
  <si>
    <t>OCCUPATIONAL THERAPIST LTE</t>
  </si>
  <si>
    <t>OCCUPATIONAL THERAPY ASST-ENT</t>
  </si>
  <si>
    <t>OCCUPATIONAL THERAPY ASST-OBJ</t>
  </si>
  <si>
    <t>OCCUPATNL SAFETY CONSLT PROG SUPV</t>
  </si>
  <si>
    <t>OCCUPATNL SAFETY INSPR 1</t>
  </si>
  <si>
    <t>OCCUPATNL SAFETY INSPR 2</t>
  </si>
  <si>
    <t>OCCUPATNL SAFETY INSPR 3</t>
  </si>
  <si>
    <t>OFFENDER CLASSIFICATION SPEC</t>
  </si>
  <si>
    <t>OFFENDER CLASSIFICATION SPEC-ADV</t>
  </si>
  <si>
    <t>OFFENDER CLASSIFICATION SPEC-SEN</t>
  </si>
  <si>
    <t>OFFENDER RECORDS ASSOCIATE</t>
  </si>
  <si>
    <t>OFFENDER RECORDS SUPERVISOR</t>
  </si>
  <si>
    <t>OFFENDER RECORDS UNIT SUPERVISOR</t>
  </si>
  <si>
    <t>OFFENDER STATUS CONSULTANT</t>
  </si>
  <si>
    <t>OFFICE ASSOCIATE</t>
  </si>
  <si>
    <t>OFFICE MANAGEMENT SPECIALIST</t>
  </si>
  <si>
    <t>OFFICE MANAGEMENT SUPERVISOR</t>
  </si>
  <si>
    <t>OFFICE OPERATIONS ASSOCIATE</t>
  </si>
  <si>
    <t>OMBUDSMAN SERVICES SPECIALIST</t>
  </si>
  <si>
    <t>OPERATIONS OFFICE DIRECTOR</t>
  </si>
  <si>
    <t>OPERATIONS PROGRAM ASSOCIATE</t>
  </si>
  <si>
    <t>OPHTHALMIC ASSISTANT</t>
  </si>
  <si>
    <t>OPTOMETRIST</t>
  </si>
  <si>
    <t>ORTHOPEDIC APPLIANCE TECH-ENTRY</t>
  </si>
  <si>
    <t>ORTHOPEDIC APPLIANCE TECH-LEAD</t>
  </si>
  <si>
    <t>ORTHOPEDIC APPLIANCE TECH-OBJ</t>
  </si>
  <si>
    <t>ORTHOPEDIC APPLIANCE TECH-SENIOR</t>
  </si>
  <si>
    <t>PAINTER</t>
  </si>
  <si>
    <t>PARALEGAL</t>
  </si>
  <si>
    <t>PARALEGAL SUPERVISOR</t>
  </si>
  <si>
    <t>PARALEGAL-ADV</t>
  </si>
  <si>
    <t>PARALEGAL-CONF</t>
  </si>
  <si>
    <t>PARK MANAGER</t>
  </si>
  <si>
    <t>PARK RANGER</t>
  </si>
  <si>
    <t>PARKS &amp; RECREATION SPEC</t>
  </si>
  <si>
    <t>PARKS &amp; RECREATION SPEC-ADV</t>
  </si>
  <si>
    <t>PARKS &amp; RECREATION SPEC-SENIOR</t>
  </si>
  <si>
    <t>PARKS &amp; RECREATION SPEC-SENIOR MGT</t>
  </si>
  <si>
    <t>PAROLE COMMISSION MEMBER</t>
  </si>
  <si>
    <t>PAYROLL &amp; BENEFIT SYSTMS COORD</t>
  </si>
  <si>
    <t>PAYROLL &amp; BENEFIT SYSTMS COORD-ADV</t>
  </si>
  <si>
    <t>PAYROLL &amp; BENEFIT SYSTMS COORD-SEN</t>
  </si>
  <si>
    <t>PAYROLL &amp; BENEFITS PROGRAM OFF</t>
  </si>
  <si>
    <t>PAYROLL &amp; BENEFITS PROGRAM SUPV</t>
  </si>
  <si>
    <t>PAYROLL &amp; BENEFITS SPEC-ADVANCED</t>
  </si>
  <si>
    <t>PAYROLL &amp; BENEFITS SPECIALIST</t>
  </si>
  <si>
    <t>PAYROLL &amp; BENEFITS SUPERVISOR</t>
  </si>
  <si>
    <t>PECFA PROGRAM SPECIALIST</t>
  </si>
  <si>
    <t>PECFA PROGRAM SPECIALIST-SENIOR</t>
  </si>
  <si>
    <t>PHARMACIST</t>
  </si>
  <si>
    <t>PHARMACIST SUPERVISOR</t>
  </si>
  <si>
    <t>PHARMACY PRACTICES CONSULTANT</t>
  </si>
  <si>
    <t>PHARMACY TECHNICIAN SUPERVISOR</t>
  </si>
  <si>
    <t>PHARMACY TECHNICIAN-ENTRY</t>
  </si>
  <si>
    <t>PHARMACY TECHNICIAN-OBJ</t>
  </si>
  <si>
    <t>PHLEBOTOMIST</t>
  </si>
  <si>
    <t>PHYSICAL THERAPIST</t>
  </si>
  <si>
    <t>PHYSICAL THERAPIST LTE</t>
  </si>
  <si>
    <t>PHYSICAL THERAPY ASSISTANT</t>
  </si>
  <si>
    <t>PHYSICIAN</t>
  </si>
  <si>
    <t>PHYSICIAN ASSISTANT</t>
  </si>
  <si>
    <t>PHYSICIAN MANAGEMENT</t>
  </si>
  <si>
    <t>PHYSICIAN SUPERVISOR</t>
  </si>
  <si>
    <t>PLANT PEST &amp; DISEASE MANAGER</t>
  </si>
  <si>
    <t>PLANT PEST &amp; DISEASE SPEC</t>
  </si>
  <si>
    <t>PLANT PEST &amp; DISEASE SPEC-ADV</t>
  </si>
  <si>
    <t>PLANT PEST &amp; DISEASE SPEC-SENIOR</t>
  </si>
  <si>
    <t>PLAT REVIEW SUPERVISOR</t>
  </si>
  <si>
    <t>PLUMBER</t>
  </si>
  <si>
    <t>PLUMBING CONSULTANT</t>
  </si>
  <si>
    <t>PLUMBING PLAN REVIEWER</t>
  </si>
  <si>
    <t>POLICE CAPTAIN,CAPITOL POLICE</t>
  </si>
  <si>
    <t>POLICE CHIEF, CAPITOL POLICE</t>
  </si>
  <si>
    <t>POLICE DETECTIVE</t>
  </si>
  <si>
    <t>POLICE LIEUTENANT</t>
  </si>
  <si>
    <t>POLICE OFFICER</t>
  </si>
  <si>
    <t>POLICE SERGEANT</t>
  </si>
  <si>
    <t>POLICY INITIATIVES ADVISOR-ADMIN</t>
  </si>
  <si>
    <t>POLICY INITIATIVES ADVISOR-EXEC</t>
  </si>
  <si>
    <t>POWER PLANT OPERATOR</t>
  </si>
  <si>
    <t>POWER PLANT OPERATOR-IN CHARGE*</t>
  </si>
  <si>
    <t>POWER PLANT OPERATOR-SENIOR*</t>
  </si>
  <si>
    <t>POWER PLANT SUPERINTENDENT</t>
  </si>
  <si>
    <t>PRESERVATION ARCHITECT</t>
  </si>
  <si>
    <t>PRESERVATION ARCHITECT-ADV</t>
  </si>
  <si>
    <t>PRESERVATION ARCHITECT-SENIOR</t>
  </si>
  <si>
    <t>PRINTING SERVICES PROGRAM SUPV</t>
  </si>
  <si>
    <t>PRINTING SERVICES SUPERVISOR</t>
  </si>
  <si>
    <t>PRIVATE SEWAGE PLAN REVIEWER</t>
  </si>
  <si>
    <t>PROBATION AND PAROLE AGENT</t>
  </si>
  <si>
    <t>PROBATION AND PAROLE AGENT-SEN</t>
  </si>
  <si>
    <t>PROCUREMENT SPECIALIST</t>
  </si>
  <si>
    <t>PROCUREMENT SPECIALIST-ADVANCED</t>
  </si>
  <si>
    <t>PROCUREMENT SPECIALIST-OBJ</t>
  </si>
  <si>
    <t>PROCUREMENT SPECIALIST-SENIOR</t>
  </si>
  <si>
    <t>PROCUREMENT SUPERVISOR</t>
  </si>
  <si>
    <t>PRODUCE INSPECTOR</t>
  </si>
  <si>
    <t>PRODUCE INSPECTOR SUPERVISOR</t>
  </si>
  <si>
    <t>PRODUCE INSPECTOR-ADVANCED</t>
  </si>
  <si>
    <t>PROFESSIONAL CONSULTANT LTE</t>
  </si>
  <si>
    <t>PROGRAM &amp; POLICY ANALYST-ADV CONF</t>
  </si>
  <si>
    <t>PROGRAM &amp; POLICY ANALYST-ADV MGT</t>
  </si>
  <si>
    <t>PROGRAM &amp; POLICY ANALYST-CONF</t>
  </si>
  <si>
    <t>PROGRAM AND POLICY ANALYST</t>
  </si>
  <si>
    <t>PROGRAM AND POLICY ANALYST-ADV</t>
  </si>
  <si>
    <t>PROGRAM AND POLICY CHIEF</t>
  </si>
  <si>
    <t>PROGRAM AND POLICY MANAGER</t>
  </si>
  <si>
    <t>PROGRAM AND POLICY SUPERVISOR</t>
  </si>
  <si>
    <t>PROGRAM ASSISTANT SUPERVISOR-ADV</t>
  </si>
  <si>
    <t>PROGRAM ASSISTANT SUPV/CONF-ADV</t>
  </si>
  <si>
    <t>PROGRAM ASSISTANT-ADV-CONF</t>
  </si>
  <si>
    <t>PROGRAM ASSISTANT-CONF</t>
  </si>
  <si>
    <t>PROGRAM SUPPORT SUPERVISOR-DOC</t>
  </si>
  <si>
    <t>PROPERTY ASSESSMENT CHIEF TRNG OFR</t>
  </si>
  <si>
    <t>PROPERTY ASSESSMENT PRAC SPEC</t>
  </si>
  <si>
    <t>PROPERTY ASSESSMENT PRAC SPEC-JRNY</t>
  </si>
  <si>
    <t>PROPERTY ASSESSMENT PRAC SPEC-SEN</t>
  </si>
  <si>
    <t>PROPERTY ASSESSMENT SPEC</t>
  </si>
  <si>
    <t>PROPERTY ASSESSMENT SPEC-ADV</t>
  </si>
  <si>
    <t>PROPERTY ASSESSMENT SPEC-JOURNEY</t>
  </si>
  <si>
    <t>PROPERTY ASSESSMENT SUPERVISOR</t>
  </si>
  <si>
    <t>PROPERTY ASSESSMENT TECH 1</t>
  </si>
  <si>
    <t>PROPERTY ASSESSMENT TECH 2</t>
  </si>
  <si>
    <t>PROPERTY ASSESSMENT TECH 3</t>
  </si>
  <si>
    <t>PSYCHIATRIC CARE SUPERVISOR</t>
  </si>
  <si>
    <t>PSYCHIATRIC CARE TECH</t>
  </si>
  <si>
    <t>PSYCHIATRIC CARE TECH-ADV</t>
  </si>
  <si>
    <t>PSYCHIATRIST</t>
  </si>
  <si>
    <t>PSYCHIATRIST MANAGEMENT</t>
  </si>
  <si>
    <t>PSYCHIATRIST SUPERVISOR</t>
  </si>
  <si>
    <t>PSYCHOLOGICAL ASSOCIATE</t>
  </si>
  <si>
    <t>PSYCHOLOGICAL CONSULTANT LTE</t>
  </si>
  <si>
    <t>PSYCHOLOGICAL SERVICES ASST</t>
  </si>
  <si>
    <t>PSYCHOLOGIST CHIEF</t>
  </si>
  <si>
    <t>PSYCHOLOGIST INTERN LEVEL I LTE</t>
  </si>
  <si>
    <t>PSYCHOLOGIST INTERN LEVEL II LTE</t>
  </si>
  <si>
    <t>PSYCHOLOGIST MANAGER</t>
  </si>
  <si>
    <t>PSYCHOLOGIST SUPERVISOR-CHAPT 980</t>
  </si>
  <si>
    <t>PSYCHOLOGIST SUPV</t>
  </si>
  <si>
    <t>PSYCHOLOGIST SUPV-MGT</t>
  </si>
  <si>
    <t>PSYCHOLOGIST-LICENSED</t>
  </si>
  <si>
    <t>PSYCHOLOGIST-LICENSED-CHAPTER 980</t>
  </si>
  <si>
    <t>PUBLIC DEFENDER INVESTIGATOR</t>
  </si>
  <si>
    <t>PUBLIC DEFENDER INVESTIGATOR SUPV</t>
  </si>
  <si>
    <t>PUBLIC DEFENDER INVESTIGATOR-SEN</t>
  </si>
  <si>
    <t>PUBLIC HEALTH EDUCATION SUPERVISOR</t>
  </si>
  <si>
    <t>PUBLIC HEALTH EDUCATOR</t>
  </si>
  <si>
    <t>PUBLIC HEALTH EDUCATOR-ADV</t>
  </si>
  <si>
    <t>PUBLIC HEALTH EDUCATOR-SENIOR</t>
  </si>
  <si>
    <t>PUBLIC HEALTH NURSE</t>
  </si>
  <si>
    <t>PUBLIC HEALTH NURSE-ADVANCED</t>
  </si>
  <si>
    <t>PUBLIC HEALTH NUTRITIONIST</t>
  </si>
  <si>
    <t>PUBLIC HEALTH NUTRITIONIST-ADV</t>
  </si>
  <si>
    <t>PUBLIC HEALTH PROGRAM ADVISOR</t>
  </si>
  <si>
    <t>PUBLIC HEALTH PROGRAM ASSOC</t>
  </si>
  <si>
    <t>PUBLIC INSTRUCTION SUPERVISOR</t>
  </si>
  <si>
    <t>PUBLIC SERVICE ENGINEER</t>
  </si>
  <si>
    <t>PUBLIC SERVICE ENGINEER MANAGER</t>
  </si>
  <si>
    <t>PUBLIC SERVICE ENGINEER-ADV</t>
  </si>
  <si>
    <t>PUBLIC SERVICE ENGINEER-SENIOR</t>
  </si>
  <si>
    <t>PUBLIC UTIL AUDITOR</t>
  </si>
  <si>
    <t>PUBLIC UTIL AUDITOR-ADVANCED</t>
  </si>
  <si>
    <t>PUBLIC UTIL AUDITOR-CONSULTANT</t>
  </si>
  <si>
    <t>PUBLIC UTIL AUDITOR-PRINCIPAL</t>
  </si>
  <si>
    <t>PUBLIC UTIL AUDITOR-SENIOR</t>
  </si>
  <si>
    <t>PUBLIC UTIL FINCL ANALYST</t>
  </si>
  <si>
    <t>PUBLIC UTIL FINCL ANALYST-ADV</t>
  </si>
  <si>
    <t>PUBLIC UTIL FINCL ANALYST-JOURNEY</t>
  </si>
  <si>
    <t>PUBLIC UTIL FINCL ANALYST-PRINCPL</t>
  </si>
  <si>
    <t>PUBLIC UTIL FINCL ANALYST-SENIOR</t>
  </si>
  <si>
    <t>PUBLIC UTIL RATE ANALYST</t>
  </si>
  <si>
    <t>PUBLIC UTIL RATE ANALYST-PRINCIPAL</t>
  </si>
  <si>
    <t>PUBLIC UTIL RATE ANALYST-SENIOR</t>
  </si>
  <si>
    <t>PUBLICATIONS EDITOR</t>
  </si>
  <si>
    <t>PUBLICATIONS EDITOR 3</t>
  </si>
  <si>
    <t>PUBLICATIONS EDITOR 4</t>
  </si>
  <si>
    <t>PUBLICATIONS SUPERVISOR</t>
  </si>
  <si>
    <t>PURCHASING AGENT</t>
  </si>
  <si>
    <t>PURCHASING AGENT MGT SUPERVISOR</t>
  </si>
  <si>
    <t>PURCHASING AGENT PROG SUPERVISOR</t>
  </si>
  <si>
    <t>PURCHASING AGENT-OBJ</t>
  </si>
  <si>
    <t>PURCHASING AGENT-SENIOR</t>
  </si>
  <si>
    <t>PURCHASING ASSOCIATE</t>
  </si>
  <si>
    <t>PURCHASING SUPERVISOR</t>
  </si>
  <si>
    <t>QUALITY ASSURANCE PROG SPEC</t>
  </si>
  <si>
    <t>QUALITY ASSURANCE PROG SPEC-SENIOR</t>
  </si>
  <si>
    <t>RADIATION SAFETY SPEC</t>
  </si>
  <si>
    <t>RADIATION SAFETY SPEC SUPV</t>
  </si>
  <si>
    <t>RADIATION SAFETY SPEC-ADV 1</t>
  </si>
  <si>
    <t>RADIATION SAFETY SPEC-ADV 2</t>
  </si>
  <si>
    <t>RADIATION SAFETY SPEC-SENIOR</t>
  </si>
  <si>
    <t>RAILROAD SAFETY ANALYST</t>
  </si>
  <si>
    <t>RAILROAD SAFETY ANALYST-PRINCIPAL</t>
  </si>
  <si>
    <t>RAILROAD SAFETY ANALYST-SENIOR</t>
  </si>
  <si>
    <t>RANGER</t>
  </si>
  <si>
    <t>REAL ESTATE PROG ASSOCIATE-ADV</t>
  </si>
  <si>
    <t>REAL ESTATE PROGRAM ASSOCIATE</t>
  </si>
  <si>
    <t>REAL ESTATE SPECIALIST</t>
  </si>
  <si>
    <t>REAL ESTATE SPECIALIST-ADV</t>
  </si>
  <si>
    <t>REAL ESTATE SPECIALIST-SENIOR</t>
  </si>
  <si>
    <t>REAL ESTATE SUPERVISOR</t>
  </si>
  <si>
    <t>RECORDS MANAGEMENT PROGRAM SUPV</t>
  </si>
  <si>
    <t>RECORDS MANAGEMENT SUPERVISOR</t>
  </si>
  <si>
    <t>RECORDS PROGRAM ASSOCIATE</t>
  </si>
  <si>
    <t>RECORDS PROGRAM ASSOCIATE-ADV</t>
  </si>
  <si>
    <t>RECORDS/FORMS MANAGEMENT SPEC</t>
  </si>
  <si>
    <t>RECORDS/FORMS MANAGEMENT SPEC-ADV</t>
  </si>
  <si>
    <t>RECREATION LEADER</t>
  </si>
  <si>
    <t>RECREATION LEADER-SENIOR</t>
  </si>
  <si>
    <t>REGIONAL OFFICE ADMINISTRATOR</t>
  </si>
  <si>
    <t>REGULATORY SPECIALIST</t>
  </si>
  <si>
    <t>REGULATORY SPECIALIST-SENIOR</t>
  </si>
  <si>
    <t>REHAB SPEC FOR THE BLIND</t>
  </si>
  <si>
    <t>REHAB SPEC FOR THE BLIND-ADV</t>
  </si>
  <si>
    <t>REHAB SPEC FOR THE BLIND-SENIOR</t>
  </si>
  <si>
    <t>REHABILITATION CASE COORDINATOR</t>
  </si>
  <si>
    <t>RESEARCH ADMINISTRATOR</t>
  </si>
  <si>
    <t>RESEARCH ANALYST</t>
  </si>
  <si>
    <t>RESEARCH ANALYST-ADV</t>
  </si>
  <si>
    <t>RESEARCH ANALYST-ADV SUPERVISOR</t>
  </si>
  <si>
    <t>RESEARCH ANALYST-SENIOR</t>
  </si>
  <si>
    <t>RESEARCH SCIENTIST</t>
  </si>
  <si>
    <t>RESEARCH SCIENTIST SUPERVISOR</t>
  </si>
  <si>
    <t>RESEARCH TECHNICIAN 1</t>
  </si>
  <si>
    <t>RESEARCH TECHNICIAN 2</t>
  </si>
  <si>
    <t>RESEARCH TECHNICIAN 3</t>
  </si>
  <si>
    <t>RESEARCH TECHNICIAN 4</t>
  </si>
  <si>
    <t>RESEARCH VESSEL CAPTAIN</t>
  </si>
  <si>
    <t>RESEARCH VESSEL CREW LEADER</t>
  </si>
  <si>
    <t>RESIDENT CARE SUPERVISOR</t>
  </si>
  <si>
    <t>RESIDENT CARE TECH-ADV*</t>
  </si>
  <si>
    <t>RESIDENT CARE TECH-ADV-WEEKEND*</t>
  </si>
  <si>
    <t>RESIDENT CARE TECH-ENTRY*</t>
  </si>
  <si>
    <t>RESIDENT CARE TECH-OBJ*</t>
  </si>
  <si>
    <t>RESIDENT CARE TECH-OBJ-WEEKEND*</t>
  </si>
  <si>
    <t>RESPIRATORY THERAPIST</t>
  </si>
  <si>
    <t>RESPIRATORY THERAPIST-ADV</t>
  </si>
  <si>
    <t>RESPIRATORY THERAPIST-SEN</t>
  </si>
  <si>
    <t>RESPIRATORY THERAPY SUPERVISOR</t>
  </si>
  <si>
    <t>REVENUE ADMINISTRATIVE MANAGER</t>
  </si>
  <si>
    <t>REVENUE AGENT</t>
  </si>
  <si>
    <t>REVENUE AGENT 2</t>
  </si>
  <si>
    <t>REVENUE AGENT 3</t>
  </si>
  <si>
    <t>REVENUE AGENT 4</t>
  </si>
  <si>
    <t>REVENUE AGENT 5</t>
  </si>
  <si>
    <t>REVENUE AGENT SUPERVISOR</t>
  </si>
  <si>
    <t>REVENUE AUDIT SUPERVISOR</t>
  </si>
  <si>
    <t>REVENUE AUDITOR 1</t>
  </si>
  <si>
    <t>REVENUE AUDITOR 2</t>
  </si>
  <si>
    <t>REVENUE AUDITOR 3</t>
  </si>
  <si>
    <t>REVENUE AUDITOR 4</t>
  </si>
  <si>
    <t>REVENUE AUDITOR 5</t>
  </si>
  <si>
    <t>REVENUE AUDITOR 6</t>
  </si>
  <si>
    <t>REVENUE CUSTOMER SERVICE REP DEV</t>
  </si>
  <si>
    <t>REVENUE CUSTOMER SERVICE REP ENTRY</t>
  </si>
  <si>
    <t>REVENUE CUSTOMER SERVICE REP OBJ</t>
  </si>
  <si>
    <t>REVENUE ECONOMIST MANAGER</t>
  </si>
  <si>
    <t>REVENUE ECONOMIST-CONF CONSULTANT</t>
  </si>
  <si>
    <t>REVENUE ECONOMIST-CONF-ADVANCED</t>
  </si>
  <si>
    <t>REVENUE ECONOMIST-CONFIDENTIAL</t>
  </si>
  <si>
    <t>REVENUE ECONOMIST-CONF-SENIOR</t>
  </si>
  <si>
    <t>REVENUE MANAGEMENT SUPERVISOR</t>
  </si>
  <si>
    <t>REVENUE PROGRAM SUPERVISOR</t>
  </si>
  <si>
    <t>REVENUE SECTION CHIEF</t>
  </si>
  <si>
    <t>REVENUE SUPERVISOR</t>
  </si>
  <si>
    <t>REVENUE TAX ASSISTANT-ENTRY</t>
  </si>
  <si>
    <t>REVENUE TAX ASSISTANT-OBJ</t>
  </si>
  <si>
    <t>REVENUE TAX REPRESENTATIVE-ENTRY</t>
  </si>
  <si>
    <t>REVENUE TAX REPRESENTATIVE-OBJ</t>
  </si>
  <si>
    <t>RISK MANAGEMENT MANAGER</t>
  </si>
  <si>
    <t>RISK MANAGEMENT OFFICER</t>
  </si>
  <si>
    <t>RISK MANAGEMENT SPECIALIST</t>
  </si>
  <si>
    <t>RISK MANAGEMENT SPECIALIST-SEN</t>
  </si>
  <si>
    <t>SAFETY AND BUILDINGS BUREAU DIR</t>
  </si>
  <si>
    <t>SAFETY SPECIALIST WARDEN</t>
  </si>
  <si>
    <t>SALES AND MARKETING SPECIALIST</t>
  </si>
  <si>
    <t>SCHOOL ADMINISTRATION CONSULTANT</t>
  </si>
  <si>
    <t>SCHOOL BUSINESS DIRECTOR</t>
  </si>
  <si>
    <t>SCHOOL PSYCHOLOGIST</t>
  </si>
  <si>
    <t>SCHOOL PSYCHOLOGIST-SENIOR</t>
  </si>
  <si>
    <t>SCIENCE MGT SUPERVISOR</t>
  </si>
  <si>
    <t>SEAMER 1</t>
  </si>
  <si>
    <t>SEAMER 2</t>
  </si>
  <si>
    <t>SECRETARY CONF</t>
  </si>
  <si>
    <t>SECURITIES EXAMINER</t>
  </si>
  <si>
    <t>SECURITIES EXAMINER-ADVANCED</t>
  </si>
  <si>
    <t>SECURITIES EXAMINER-JOURNEY</t>
  </si>
  <si>
    <t>SECURITIES EXAMINER-SENIOR</t>
  </si>
  <si>
    <t>SECURITY AND TRANSPORTATION SUPV</t>
  </si>
  <si>
    <t>SECURITY OFFICER 1</t>
  </si>
  <si>
    <t>SECURITY OFFICER 2</t>
  </si>
  <si>
    <t>SECURITY OFFICER 3</t>
  </si>
  <si>
    <t>SECURITY OFFICER 4</t>
  </si>
  <si>
    <t>SECURITY SUPERVISOR</t>
  </si>
  <si>
    <t>SEMI DRIVER</t>
  </si>
  <si>
    <t>SHIPPING AND MAILING ASSOC-ADV</t>
  </si>
  <si>
    <t>SHIPPING AND MAILING ASSOCIATE</t>
  </si>
  <si>
    <t>SHIPPING AND MAILING SUPERVISOR</t>
  </si>
  <si>
    <t>SHOP SUPERVISOR</t>
  </si>
  <si>
    <t>SIGN LANGUAGE INTERPRETER</t>
  </si>
  <si>
    <t>SOCIAL &amp; COMMUNITY SERVICES DIR</t>
  </si>
  <si>
    <t>SOCIAL SERVICES SPECIALIST</t>
  </si>
  <si>
    <t>SOCIAL SERVICES SUPERVISOR</t>
  </si>
  <si>
    <t>SOCIAL WORKER</t>
  </si>
  <si>
    <t>SOCIAL WORKER-ADVANCED</t>
  </si>
  <si>
    <t>SOCIAL WORKER-CLINICAL</t>
  </si>
  <si>
    <t>SOCIAL WORKER-CORRECTIONS</t>
  </si>
  <si>
    <t>SOCIAL WORKER-CORRECTIONS-SENIOR</t>
  </si>
  <si>
    <t>SOCIAL WORKER-SENIOR</t>
  </si>
  <si>
    <t>SPECIAL ACTIVITIES HELPER LTE</t>
  </si>
  <si>
    <t>SPECIAL AGENT</t>
  </si>
  <si>
    <t>SPECIAL AGENT IN-CHARGE</t>
  </si>
  <si>
    <t>SPECIAL AGENT-SENIOR</t>
  </si>
  <si>
    <t>SPECIAL INVESTIGATIVE WARDEN</t>
  </si>
  <si>
    <t>SPEECH/LANGUAGE PATHOLOGIST</t>
  </si>
  <si>
    <t>STAFF DEVELOPMENT DIRECTOR</t>
  </si>
  <si>
    <t>STAFF DEVELOPMENT PROGRAM SPEC</t>
  </si>
  <si>
    <t>STAFF DEVELOPMENT PROGRAM SPEC-SEN</t>
  </si>
  <si>
    <t>STAFF DEVELOPMENT PROGRAM SUPV</t>
  </si>
  <si>
    <t>STAFF SUPPORT SPECIALIST</t>
  </si>
  <si>
    <t>STAGE HAND LTE</t>
  </si>
  <si>
    <t>STATE CONTROLLER</t>
  </si>
  <si>
    <t>STATE PATROL CAPTAIN</t>
  </si>
  <si>
    <t>STATE PATROL COLONEL</t>
  </si>
  <si>
    <t>STATE PATROL INSPECTOR</t>
  </si>
  <si>
    <t>STATE PATROL LIEUTENANT</t>
  </si>
  <si>
    <t>STATE PATROL LIEUTENANT COLONEL</t>
  </si>
  <si>
    <t>STATE PATROL MAJOR</t>
  </si>
  <si>
    <t>STATE PATROL SERGEANT</t>
  </si>
  <si>
    <t>STATE PATROL SERGEANT-DPU</t>
  </si>
  <si>
    <t>STATE PATROL TROOPER</t>
  </si>
  <si>
    <t>STATE REGISTRAR</t>
  </si>
  <si>
    <t>STEAMFITTER</t>
  </si>
  <si>
    <t>STORAGE TANK COORDINATOR</t>
  </si>
  <si>
    <t>STORAGE TANK REGULATION CHIEF</t>
  </si>
  <si>
    <t>STRUCTURAL ENGINEER-TRANSPR</t>
  </si>
  <si>
    <t>STRUCTURAL ENGINEER-TRANSPR-ADV</t>
  </si>
  <si>
    <t>STRUCTURAL ENGINEER-TRANSPR-SEN</t>
  </si>
  <si>
    <t>STRUCTURAL ENGINEER-TRANSPR-SUPV</t>
  </si>
  <si>
    <t>STUDENT INTERN-TRAINEE</t>
  </si>
  <si>
    <t>SUPERVISING OFFICER 1</t>
  </si>
  <si>
    <t>SUPERVISING OFFICER 2</t>
  </si>
  <si>
    <t>SUPERVISING OFFICER-DHS</t>
  </si>
  <si>
    <t>SUPERVISING YOUTH COUNSELOR 1</t>
  </si>
  <si>
    <t>SUPERVISING YOUTH COUNSELOR 2</t>
  </si>
  <si>
    <t>SUPERVISOR, CEMETERY OPERATIONS</t>
  </si>
  <si>
    <t>SUPT ADMIN ASSISTANT</t>
  </si>
  <si>
    <t>SURVEYOR</t>
  </si>
  <si>
    <t>SURVEYOR-ADV</t>
  </si>
  <si>
    <t>SURVEYOR-SENIOR</t>
  </si>
  <si>
    <t>TAX REPRESENTATIVE 1</t>
  </si>
  <si>
    <t>TAX REPRESENTATIVE 2</t>
  </si>
  <si>
    <t>TAX REPRESENTATIVE 3</t>
  </si>
  <si>
    <t>TAX RESOLUTION MANAGEMENT SUPV</t>
  </si>
  <si>
    <t>TAX RESOLUTION OFFR-CORP OFF AUDIT</t>
  </si>
  <si>
    <t>TAX RESOLUTION OFFR-FIELD AUDIT</t>
  </si>
  <si>
    <t>TAX RESOLUTION OFFR-LARGE CASE</t>
  </si>
  <si>
    <t>TAX RESOLUTION OFFR-OFF AUDIT OBJ</t>
  </si>
  <si>
    <t>TAX RESOLUTION OFFR-OFF AUDIT SEN</t>
  </si>
  <si>
    <t>TEACHER</t>
  </si>
  <si>
    <t>TEACHER SUPERVISOR</t>
  </si>
  <si>
    <t>TECHNICAL COLLEGE SYSTEM ADMR</t>
  </si>
  <si>
    <t>TECHNICAL WRITER</t>
  </si>
  <si>
    <t>TECHNICAL WRITER-SENIOR</t>
  </si>
  <si>
    <t>THERAPIES CONSULTANT</t>
  </si>
  <si>
    <t>THERAPIST</t>
  </si>
  <si>
    <t>THERAPIST SUPERVISOR</t>
  </si>
  <si>
    <t>THERAPIST-SENIOR</t>
  </si>
  <si>
    <t>THERAPY ASSISTANT-ENTRY</t>
  </si>
  <si>
    <t>THERAPY ASSISTANT-OBJ</t>
  </si>
  <si>
    <t>THERAPY PROGRAM SUPERVISOR</t>
  </si>
  <si>
    <t>TOURIST INFORMATION ASSISTANT</t>
  </si>
  <si>
    <t>TOURIST INFORMATION ASSISTANT-SEN</t>
  </si>
  <si>
    <t>TOXICOLOGIST</t>
  </si>
  <si>
    <t>TOXICOLOGIST-ADV</t>
  </si>
  <si>
    <t>TOXICOLOGIST-SEN</t>
  </si>
  <si>
    <t>TRACE EVIDENCE EXAMINER</t>
  </si>
  <si>
    <t>TRACE EVIDENCE EXAMINER-ADV</t>
  </si>
  <si>
    <t>TRACE EVIDENCE EXAMINER-SEN</t>
  </si>
  <si>
    <t>TRAINING AND DEVELOPMENT SPEC</t>
  </si>
  <si>
    <t>TRAINING AND DEVELOPMENT SPEC-SEN</t>
  </si>
  <si>
    <t>TRAINING AND DEVELOPMENT SUPV</t>
  </si>
  <si>
    <t>TRAINING DIRECTOR</t>
  </si>
  <si>
    <t>TRANSPR BUD &amp; POL ANALYST-LEAD</t>
  </si>
  <si>
    <t>TRANSPR CUST REP</t>
  </si>
  <si>
    <t>TRANSPR CUST REP-ADVANCED</t>
  </si>
  <si>
    <t>TRANSPR CUST REP-LEAD</t>
  </si>
  <si>
    <t>TRANSPR CUST REP-SENIOR</t>
  </si>
  <si>
    <t>TRANSPR FISCAL ANALYST 1</t>
  </si>
  <si>
    <t>TRANSPR FISCAL ANALYST 2</t>
  </si>
  <si>
    <t>TRANSPR PROGRAM COORDINATOR</t>
  </si>
  <si>
    <t>TRANSPR PROGRAM COORDINATOR-ADV</t>
  </si>
  <si>
    <t>TRANSPR SPECIALIST</t>
  </si>
  <si>
    <t>TRANSPR SPECIALIST SUPV</t>
  </si>
  <si>
    <t>TRANSPR SPECIALIST-ADV</t>
  </si>
  <si>
    <t>TRANSPR SPECIALIST-SENIOR</t>
  </si>
  <si>
    <t>TRANSPR TECHNICIAN</t>
  </si>
  <si>
    <t>TRANSPR TECHNICIAN-ADV</t>
  </si>
  <si>
    <t>TRANSPR TECHNICIAN-ADV 2</t>
  </si>
  <si>
    <t>TRANSPR TECHNICIAN-JRNY</t>
  </si>
  <si>
    <t>TRANSPR TECHNICIAN-SEN</t>
  </si>
  <si>
    <t>TREATMENT COORDINATOR</t>
  </si>
  <si>
    <t>TREATMENT PROVIDER-CHAPTER 980-ENT</t>
  </si>
  <si>
    <t>TREATMENT PROVIDER-CHAPTER 980-INT</t>
  </si>
  <si>
    <t>TREATMENT PROVIDER-CHAPTER 980-SEN</t>
  </si>
  <si>
    <t>TREATMENT SPECIALIST 1</t>
  </si>
  <si>
    <t>TREATMENT SPECIALIST 2</t>
  </si>
  <si>
    <t>TREATMENT SUPERVISOR-CHAPTER980</t>
  </si>
  <si>
    <t>TRUST FUNDS ASSISTANT 1</t>
  </si>
  <si>
    <t>TRUST FUNDS ASSISTANT 2</t>
  </si>
  <si>
    <t>TRUST FUNDS ASSISTANT 3</t>
  </si>
  <si>
    <t>TRUST FUNDS DIRECTOR</t>
  </si>
  <si>
    <t>TRUST FUNDS SPECIALIST</t>
  </si>
  <si>
    <t>TRUST FUNDS SPECIALIST-ADV</t>
  </si>
  <si>
    <t>TRUST FUNDS SPECIALIST-OBJ</t>
  </si>
  <si>
    <t>TRUST FUNDS SUPERVISOR</t>
  </si>
  <si>
    <t>TRUST LANDS FORESTRY SUPERVISOR</t>
  </si>
  <si>
    <t>UI INTERNAL SECURITY COORDINATOR</t>
  </si>
  <si>
    <t>UNCLAIMED PROPERTY SPEC-ADV</t>
  </si>
  <si>
    <t>UNCLAIMED PROPERTY SPEC-DEV</t>
  </si>
  <si>
    <t>UNCLAIMED PROPERTY SPECIALIST</t>
  </si>
  <si>
    <t>UNCLAIMED PROPERTY SPEC-SEN</t>
  </si>
  <si>
    <t>UNEMPLOYMENT BENEFIT ANALYST</t>
  </si>
  <si>
    <t>UNEMPLOYMENT BENEFIT ANALYST-ADV</t>
  </si>
  <si>
    <t>UNEMPLOYMENT BENEFIT ANALYST-SEN</t>
  </si>
  <si>
    <t>UNEMPLOYMENT BENEFIT SPEC</t>
  </si>
  <si>
    <t>UNEMPLOYMENT BENEFIT SPEC-ADV</t>
  </si>
  <si>
    <t>UNEMPLOYMENT BENEFIT SPEC-INTER</t>
  </si>
  <si>
    <t>UNEMPLOYMENT BENEFIT SPEC-SEN</t>
  </si>
  <si>
    <t>UNEMPLOYMENT BENEFITS SUPERVISOR</t>
  </si>
  <si>
    <t>UNEMPLOYMENT COMPENSATION ASSOC 1</t>
  </si>
  <si>
    <t>UNEMPLOYMENT COMPENSATION ASSOC 2</t>
  </si>
  <si>
    <t>UNEMPLOYMENT COMPENSATION ASSOC 3</t>
  </si>
  <si>
    <t>UNEMPLOYMENT INS COLL SPEC</t>
  </si>
  <si>
    <t>UNEMPLOYMENT INS COLL SPEC-ADV</t>
  </si>
  <si>
    <t>UNEMPLOYMENT INS COLL SPEC-INTER</t>
  </si>
  <si>
    <t>UNEMPLOYMENT INS COLL SPEC-SENIOR</t>
  </si>
  <si>
    <t>UNEMPLOYMENT INSURANCE SUPERVISOR</t>
  </si>
  <si>
    <t>UNEMPLYMNT TX &amp; ACCNTING SPEC</t>
  </si>
  <si>
    <t>UNEMPLYMNT TX &amp; ACCNTNG SPEC-ADV</t>
  </si>
  <si>
    <t>UNEMPLYMNT TX &amp; ACCNTNG SPEC-INTER</t>
  </si>
  <si>
    <t>UNEMPLYMNT TX &amp; ACCNTNG SPEC-SEN</t>
  </si>
  <si>
    <t>UNIVERSAL BUILDING INSPECTOR</t>
  </si>
  <si>
    <t>UPHOLSTERER</t>
  </si>
  <si>
    <t>URBAN AND REGIONAL PLANNER</t>
  </si>
  <si>
    <t>URBAN AND REGIONAL PLANNER-ADV</t>
  </si>
  <si>
    <t>URBAN AND REGIONAL PLANNER-SUPV</t>
  </si>
  <si>
    <t>UTILITY PLANT OPERATOR</t>
  </si>
  <si>
    <t>VEHICLE EMISSIONS QA SPEC-ENTRY</t>
  </si>
  <si>
    <t>VEHICLE EMISSIONS QA SPEC-OBJ</t>
  </si>
  <si>
    <t>VEHICLE EMISSIONS QA SPEC-SENIOR</t>
  </si>
  <si>
    <t>VETERANS AFFAIRS MANAGER</t>
  </si>
  <si>
    <t>VETERANS BENEFIT SPECIALIST 1</t>
  </si>
  <si>
    <t>VETERANS BENEFIT SPECIALIST 2</t>
  </si>
  <si>
    <t>VETERANS CLAIMS OFFICER 1</t>
  </si>
  <si>
    <t>VETERANS CLAIMS OFFICER 2</t>
  </si>
  <si>
    <t>VETERANS HOME ADMINISTRATOR</t>
  </si>
  <si>
    <t>VETERANS HOME ASSISTANT ADMIN</t>
  </si>
  <si>
    <t>VETERANS HOME SPECIAL PROGS SUPV</t>
  </si>
  <si>
    <t>VETERANS PROGRAM SPEC</t>
  </si>
  <si>
    <t>VETERANS PROGRAM SPEC-SENIOR</t>
  </si>
  <si>
    <t>VETERANS PROGRAM SUPERVISOR</t>
  </si>
  <si>
    <t>VETERINARIAN SPECIALIST-ADV</t>
  </si>
  <si>
    <t>VETERINARIAN SPECIALIST-SENIOR</t>
  </si>
  <si>
    <t>VETERINARIAN-OBJ</t>
  </si>
  <si>
    <t>VETERINARIAN-SENIOR</t>
  </si>
  <si>
    <t>VETERINARY PROGRAM MANAGER</t>
  </si>
  <si>
    <t>VETERINARY SUPERVISOR</t>
  </si>
  <si>
    <t>VICTIM SERVICES SPECIALIST</t>
  </si>
  <si>
    <t>VICTIM SERVICES SPECIALIST-ADV</t>
  </si>
  <si>
    <t>VISITOR SERVICES ASSOCIATE</t>
  </si>
  <si>
    <t>VITAL RECORDS PROGRAM SPECIALIST</t>
  </si>
  <si>
    <t>VITAL RECORDS PROGRAM SUPERVISOR</t>
  </si>
  <si>
    <t>VOCATIONAL REHAB ASST-LTE</t>
  </si>
  <si>
    <t>VOCATIONAL REHAB COUNSELOR</t>
  </si>
  <si>
    <t>VOCATIONAL REHAB COUNSELOR-ADV</t>
  </si>
  <si>
    <t>VOCATIONAL REHAB COUNSELOR-IN TRNG</t>
  </si>
  <si>
    <t>VOCATIONAL REHAB PROG ASSOC</t>
  </si>
  <si>
    <t>VOCATIONAL REHAB SPEC</t>
  </si>
  <si>
    <t>VOCATIONAL REHAB SPEC-ADV</t>
  </si>
  <si>
    <t>VOCATIONAL REHAB SUPERVISOR</t>
  </si>
  <si>
    <t>VOLUNTEER COORDINATOR</t>
  </si>
  <si>
    <t>WARDEN</t>
  </si>
  <si>
    <t>WASTE MANAGEMENT ENGINEER</t>
  </si>
  <si>
    <t>WASTE MANAGEMENT ENGINEER-ADV</t>
  </si>
  <si>
    <t>WASTE MANAGEMENT ENGINEER-SENIOR</t>
  </si>
  <si>
    <t>WASTE MANAGEMENT SPECIALIST</t>
  </si>
  <si>
    <t>WASTE MANAGEMENT SPECIALIST-ADV</t>
  </si>
  <si>
    <t>WASTE MANAGEMENT SPECIALIST-SENIOR</t>
  </si>
  <si>
    <t>WASTEWATER ENGINEER</t>
  </si>
  <si>
    <t>WASTEWATER ENGINEER-ADV</t>
  </si>
  <si>
    <t>WASTEWATER ENGINEER-SENIOR</t>
  </si>
  <si>
    <t>WASTEWATER SPECIALIST</t>
  </si>
  <si>
    <t>WASTEWATER SPECIALIST-ADV</t>
  </si>
  <si>
    <t>WASTEWATER SPECIALIST-SENIOR</t>
  </si>
  <si>
    <t>WATER REG &amp; ZONING ENGINEER</t>
  </si>
  <si>
    <t>WATER REG &amp; ZONING ENGINEER-ADV</t>
  </si>
  <si>
    <t>WATER REG &amp; ZONING ENGINEER-SENIOR</t>
  </si>
  <si>
    <t>WATER REG &amp; ZONING SPEC</t>
  </si>
  <si>
    <t>WATER REG &amp; ZONING SPEC-ADV</t>
  </si>
  <si>
    <t>WATER REG &amp; ZONING SPEC-SENIOR</t>
  </si>
  <si>
    <t>WATER RESOURCES ENGINEER</t>
  </si>
  <si>
    <t>WATER RESOURCES ENGINEER-ADV</t>
  </si>
  <si>
    <t>WATER RESOURCES ENGINEER-SENIOR</t>
  </si>
  <si>
    <t>WATER RESOURCES MGT SPEC</t>
  </si>
  <si>
    <t>WATER RESOURCES MGT SPEC-ADV</t>
  </si>
  <si>
    <t>WATER RESOURCES MGT SPEC-SENIOR</t>
  </si>
  <si>
    <t>WATER SUPPLY ENGINEER</t>
  </si>
  <si>
    <t>WATER SUPPLY ENGINEER-ADV</t>
  </si>
  <si>
    <t>WATER SUPPLY ENGINEER-SENIOR</t>
  </si>
  <si>
    <t>WATER SUPPLY SPECIALIST</t>
  </si>
  <si>
    <t>WATER SUPPLY SPECIALIST-ADV</t>
  </si>
  <si>
    <t>WATER SUPPLY SPECIALIST-SENIOR</t>
  </si>
  <si>
    <t>WELDER</t>
  </si>
  <si>
    <t>WILDLIFE BIOLOGIST</t>
  </si>
  <si>
    <t>WILDLIFE BIOLOGIST-ADV</t>
  </si>
  <si>
    <t>WILDLIFE BIOLOGIST-SENIOR</t>
  </si>
  <si>
    <t>WILDLIFE TECHNICIAN</t>
  </si>
  <si>
    <t>WILDLIFE TECHNICIAN-ADV</t>
  </si>
  <si>
    <t>WORKERS COMP ASSISTANT 1</t>
  </si>
  <si>
    <t>WORKERS COMP ASSISTANT 2</t>
  </si>
  <si>
    <t>WORKERS COMP ASSISTANT 3</t>
  </si>
  <si>
    <t>WORKERS COMP EXAMINER</t>
  </si>
  <si>
    <t>WORKERS COMP EXAMINER-SENIOR</t>
  </si>
  <si>
    <t>WORKERS COMP REHAB SPECIALIST</t>
  </si>
  <si>
    <t>WORKERS COMP RESOLUTN OFFICER</t>
  </si>
  <si>
    <t>WORKERS COMP RESOLUTN OFFICER-SEN</t>
  </si>
  <si>
    <t>WORKERS COMP RISK ANALYST</t>
  </si>
  <si>
    <t>WORKERS COMP RISK ANALYST-SENIOR</t>
  </si>
  <si>
    <t>WORKERS COMP SPECIALIST</t>
  </si>
  <si>
    <t>WORKERS COMP SPECIALIST-ADV</t>
  </si>
  <si>
    <t>WORKERS COMP SPECIALIST-SEN</t>
  </si>
  <si>
    <t>WORKERS COMP SUPERVISOR</t>
  </si>
  <si>
    <t>WORKFORCE DEVMNT PROGRAM MANAGER</t>
  </si>
  <si>
    <t>WORKFORCE DEVMNT PROGRAM SUPV</t>
  </si>
  <si>
    <t>WTS &amp; MEASURES PETRO SYS SPEC-ENT</t>
  </si>
  <si>
    <t>WTS &amp; MEASURES PETRO SYS SPEC-SEN</t>
  </si>
  <si>
    <t>WTS &amp; MEASURES PETRO SYS SUPV</t>
  </si>
  <si>
    <t>YOUTH COUNSELOR</t>
  </si>
  <si>
    <t>YOUTH COUNSELOR ADVANCED</t>
  </si>
  <si>
    <t>UNCLASSIFIED CIVIL SERVICE</t>
  </si>
  <si>
    <t>ADMIN ASST LIEUT GOV NTE ESG 2</t>
  </si>
  <si>
    <t>ASSISTANT DISTRICT ATTORNEY</t>
  </si>
  <si>
    <t>ASST DEPUTY 20.923(9) NTE ESG 1</t>
  </si>
  <si>
    <t>ASST DEPUTY 20.923(9) NTE ESG 2</t>
  </si>
  <si>
    <t>ASST DEPUTY 20.923(9) NTE ESG 3</t>
  </si>
  <si>
    <t>ASST DEPUTY 20.923(9) NTE ESG 4</t>
  </si>
  <si>
    <t>ASST DEPUTY 20.923(9) NTE ESG 5</t>
  </si>
  <si>
    <t>ASST DEPUTY 20.923(9) NTE ESG 6</t>
  </si>
  <si>
    <t>ASST DEPUTY 20.923(9) NTE ESG 7</t>
  </si>
  <si>
    <t>ASST DEPUTY 20.923(9) NTE ESG 8</t>
  </si>
  <si>
    <t>ASST DEPUTY 20.923(9) NTE ESG 9</t>
  </si>
  <si>
    <t>ASST ST PUB DEFNDR ATTY</t>
  </si>
  <si>
    <t>ASST ST PUB DEFNDR ATTY CONF</t>
  </si>
  <si>
    <t>ASST ST PUB DEFNDR ATTY CONF/SUPV</t>
  </si>
  <si>
    <t>ASST ST PUB DEFNDR ATTY MGT</t>
  </si>
  <si>
    <t>ASST ST PUB DEFNDR ATTY SUPV</t>
  </si>
  <si>
    <t>BD CMRS PB LNDS EXEC SEC NTE 81-01</t>
  </si>
  <si>
    <t>BSI SALES &amp; MKTING MGR (MIN 81-03)</t>
  </si>
  <si>
    <t>BSI SALES &amp; MKTING REP (MIN 07-04)</t>
  </si>
  <si>
    <t>CHIEF LEGAL COUNSEL NTE ESG 5</t>
  </si>
  <si>
    <t>COMMUNICATIONS DIRECTOR NTE ESG 2</t>
  </si>
  <si>
    <t>DEPUTY DISTRICT ATTORNEY</t>
  </si>
  <si>
    <t>DEPUTY DISTRICT ATTORNEY SUPV</t>
  </si>
  <si>
    <t>DEPUTY DMA FIXED TERM NTE ESG 5</t>
  </si>
  <si>
    <t>DEPUTY-20.923(8) NTE 81-03</t>
  </si>
  <si>
    <t>DEPUTY-20.923(8) NTE ESG 1</t>
  </si>
  <si>
    <t>DEPUTY-20.923(8) NTE ESG 2</t>
  </si>
  <si>
    <t>DEPUTY-20.923(8) NTE ESG 3</t>
  </si>
  <si>
    <t>DEPUTY-20.923(8) NTE ESG 4</t>
  </si>
  <si>
    <t>DEPUTY-20.923(8) NTE ESG 5</t>
  </si>
  <si>
    <t>DEPUTY-20.923(8) NTE ESG 6</t>
  </si>
  <si>
    <t>DEPUTY-20.923(8) NTE ESG 7</t>
  </si>
  <si>
    <t>DEPUTY-20.923(8) NTE ESG 8</t>
  </si>
  <si>
    <t>DEPUTY-20.923(8) NTE ESG 9</t>
  </si>
  <si>
    <t>DIR OF INDIAN GAMING NTE 81-01</t>
  </si>
  <si>
    <t>DIR OFFICE URBAN DEVMNT NTE 81-01</t>
  </si>
  <si>
    <t>DMA DIR EMERG COMM (NTE 81-01)</t>
  </si>
  <si>
    <t>ECB NON-ESG 39.13(2) NTE 81-03</t>
  </si>
  <si>
    <t>ELECTED OFFICIAL-20.923(2)</t>
  </si>
  <si>
    <t>EXEC ASST 20.923(9) NTE ESG 1</t>
  </si>
  <si>
    <t>EXEC ASST 20.923(9) NTE ESG 2</t>
  </si>
  <si>
    <t>EXEC ASST 20.923(9) NTE ESG 3</t>
  </si>
  <si>
    <t>EXEC ASST 20.923(9) NTE ESG 4</t>
  </si>
  <si>
    <t>EXEC ASST 20.923(9) NTE ESG 5</t>
  </si>
  <si>
    <t>EXEC ASST 20.923(9) NTE ESG 6</t>
  </si>
  <si>
    <t>EXEC ASST 20.923(9) NTE ESG 7</t>
  </si>
  <si>
    <t>EXEC ASST 20.923(9) NTE ESG 8</t>
  </si>
  <si>
    <t>EXEC ASST 20.923(9) NTE ESG 9</t>
  </si>
  <si>
    <t>FED-ST RELS STAFF ASST NTE 81-03</t>
  </si>
  <si>
    <t>FIXED TERM-20.923(4) ESG 1</t>
  </si>
  <si>
    <t>FIXED TERM-20.923(4) ESG 2</t>
  </si>
  <si>
    <t>FIXED TERM-20.923(4) ESG 3</t>
  </si>
  <si>
    <t>FIXED TERM-20.923(4) ESG 4</t>
  </si>
  <si>
    <t>FIXED TERM-20.923(4) ESG 5</t>
  </si>
  <si>
    <t>FIXED TERM-20.923(4) ESG 6</t>
  </si>
  <si>
    <t>FIXED TERM-20.923(4) ESG 7</t>
  </si>
  <si>
    <t>FIXED TERM-20.923(4) ESG 8</t>
  </si>
  <si>
    <t>FIXED TERM-20.923(4) ESG 9</t>
  </si>
  <si>
    <t>HEAD CLERK</t>
  </si>
  <si>
    <t>INDEF AGENCY APPT-20.923(4) ESG 1</t>
  </si>
  <si>
    <t>INDEF AGENCY APPT-20.923(4) ESG 10</t>
  </si>
  <si>
    <t>INDEF AGENCY APPT-20.923(4) ESG 2</t>
  </si>
  <si>
    <t>INDEF AGENCY APPT-20.923(4) ESG 3</t>
  </si>
  <si>
    <t>INDEF AGENCY APPT-20.923(4) ESG 4</t>
  </si>
  <si>
    <t>INDEF AGENCY APPT-20.923(4) ESG 5</t>
  </si>
  <si>
    <t>INDEF AGENCY APPT-20.923(4) ESG 6</t>
  </si>
  <si>
    <t>INDEF AGENCY APPT-20.923(4) ESG 7</t>
  </si>
  <si>
    <t>INDEF AGENCY APPT-20.923(4) ESG 8</t>
  </si>
  <si>
    <t>INDEF AGENCY APPT-20.923(4) ESG 9</t>
  </si>
  <si>
    <t>INDEF AGENCY APPT-20.923(7) GSEG 1</t>
  </si>
  <si>
    <t>INDEF AGENCY APPT-20.923(7) GSEG 2</t>
  </si>
  <si>
    <t>INDEF GOV APPT-20.923(4) ESG 1</t>
  </si>
  <si>
    <t>INDEF GOV APPT-20.923(4) ESG 2</t>
  </si>
  <si>
    <t>INDEF GOV APPT-20.923(4) ESG 3</t>
  </si>
  <si>
    <t>INDEF GOV APPT-20.923(4) ESG 4</t>
  </si>
  <si>
    <t>INDEF GOV APPT-20.923(4) ESG 5</t>
  </si>
  <si>
    <t>INDEF GOV APPT-20.923(4) ESG 6</t>
  </si>
  <si>
    <t>INDEF GOV APPT-20.923(4) ESG 7</t>
  </si>
  <si>
    <t>INDEF GOV APPT-20.923(4) ESG 8</t>
  </si>
  <si>
    <t>INDEF GOV APPT-20.923(4) ESG 9</t>
  </si>
  <si>
    <t>INTERAGENCY CNCL DIR (NTE 81-03)</t>
  </si>
  <si>
    <t>INV BOARD NON-EXEC</t>
  </si>
  <si>
    <t>INV BOARD-EXEC 19.42 (10) (L)</t>
  </si>
  <si>
    <t>KICKAPOO R M BD EXEC DIR NTE 81-02</t>
  </si>
  <si>
    <t>KICKAPOO R M BD PRG ASST NTE 81-05</t>
  </si>
  <si>
    <t>KICKAPOO R M BD PROP MGR (NTE 81-04)</t>
  </si>
  <si>
    <t>KICKAPOO R M BD TRAINNING COORD (NTE 81-04)</t>
  </si>
  <si>
    <t>LEGISLATIVE ADVISOR NTE ESG 2</t>
  </si>
  <si>
    <t>LIRC GENERAL COUNSEL (NTE ESG 5)</t>
  </si>
  <si>
    <t>LWRB EXECUTIVE DIR NTE 81-02</t>
  </si>
  <si>
    <t>LWS RIVERWAY BD PRG ASST NTE 81-05</t>
  </si>
  <si>
    <t>MEDICAID DIR, DEPUTY (NTE 81-01)</t>
  </si>
  <si>
    <t>MESSENGER</t>
  </si>
  <si>
    <t>NOMINAL COMPENSATION/NONEMPLOYEE</t>
  </si>
  <si>
    <t>PSYCHIATRIC RSDT NTE .75 MIN 10-52</t>
  </si>
  <si>
    <t>SHS NON-ESG 230.08(2)(C) NTE 81-03</t>
  </si>
  <si>
    <t>SPS 20.923(12) NTE ESG 3</t>
  </si>
  <si>
    <t>STAFF CLERK</t>
  </si>
  <si>
    <t>STATE FAIR PARK CRAFTSWORKER</t>
  </si>
  <si>
    <t>STATE FAIR PARK SPCL EVENTS ASST 1</t>
  </si>
  <si>
    <t>STATE FAIR PARK SPCL EVENTS ASST 2</t>
  </si>
  <si>
    <t>STATE FAIR PARK SPCL EVENTS ASST 3</t>
  </si>
  <si>
    <t>STATE FAIR PARK SPCL EVENTS ASST 4</t>
  </si>
  <si>
    <t>STATE FAIR PARK STAFF</t>
  </si>
  <si>
    <t>UNCLASS LTE EXEC</t>
  </si>
  <si>
    <t>UNCLASS NON-ESG LEG &amp; JUDICIAL</t>
  </si>
  <si>
    <t>UNCLASS PERM NON-ESG EXEC</t>
  </si>
  <si>
    <t>UNCLASS STENO CONSTIT OFFICER</t>
  </si>
  <si>
    <t>Hourly Rate (Appointment MAX)</t>
  </si>
  <si>
    <t>Anticipated Hours</t>
  </si>
  <si>
    <t>Anticipated Salary (Rate * Hours)</t>
  </si>
  <si>
    <t>Anticipated Salary + Fringe</t>
  </si>
  <si>
    <t>Anticipated Fringe (Fringe Rate * Salary)</t>
  </si>
  <si>
    <t>Anticipated Employee Classification</t>
  </si>
  <si>
    <t>Location</t>
  </si>
  <si>
    <t>AGENCY NAME</t>
  </si>
  <si>
    <t>Enter text</t>
  </si>
  <si>
    <t>STREET ADDRESS</t>
  </si>
  <si>
    <t>CITY</t>
  </si>
  <si>
    <t>CONTACT NAME</t>
  </si>
  <si>
    <t>TITLE</t>
  </si>
  <si>
    <t>EMAIL</t>
  </si>
  <si>
    <t>PHONE</t>
  </si>
  <si>
    <t>TOTAL AGENCY ALLOCATION</t>
  </si>
  <si>
    <t>BUDGET REQUEST - COVER PAGE</t>
  </si>
  <si>
    <t>BUDGET REQUEST - SUPPLIES AND SERVICES</t>
  </si>
  <si>
    <r>
      <t xml:space="preserve">AGENCY INFORMATION </t>
    </r>
    <r>
      <rPr>
        <b/>
        <i/>
        <sz val="10"/>
        <color theme="1"/>
        <rFont val="Calibri"/>
        <family val="2"/>
      </rPr>
      <t>(required)</t>
    </r>
  </si>
  <si>
    <t>COVID RTWP Initiative</t>
  </si>
  <si>
    <t>BUDGET REQUEST - Agency Information</t>
  </si>
  <si>
    <t>Supplies and Services</t>
  </si>
  <si>
    <t>Anticipated Supplier</t>
  </si>
  <si>
    <t>Physical Labor (External)</t>
  </si>
  <si>
    <t>Computers - Desktop</t>
  </si>
  <si>
    <t>Computers - Laptops</t>
  </si>
  <si>
    <t>Cabling / Wiring</t>
  </si>
  <si>
    <t>OTHER - Please Describe</t>
  </si>
  <si>
    <t>Anticipated Costs</t>
  </si>
  <si>
    <t>Rationale</t>
  </si>
  <si>
    <t>Simplified Bid</t>
  </si>
  <si>
    <t>Historical Reference</t>
  </si>
  <si>
    <t>Retail Cost Estimate</t>
  </si>
  <si>
    <t>Vendor Consult</t>
  </si>
  <si>
    <t>Anticipated Cost Rationale</t>
  </si>
  <si>
    <t>10 Laptops</t>
  </si>
  <si>
    <t>CDW</t>
  </si>
  <si>
    <t>15 4'x6' plexiglass barriers</t>
  </si>
  <si>
    <t>B.S.I</t>
  </si>
  <si>
    <t>DOA Central Office</t>
  </si>
  <si>
    <t>DOA Central Office, 6th Floor</t>
  </si>
  <si>
    <t>Expanding cube pods</t>
  </si>
  <si>
    <t>CAT5 Wiring</t>
  </si>
  <si>
    <t>Anticipated Employee (if known)</t>
  </si>
  <si>
    <t>Teleworkers</t>
  </si>
  <si>
    <t>Unit Cost</t>
  </si>
  <si>
    <t>Quantity</t>
  </si>
  <si>
    <t>Researched on internet</t>
  </si>
  <si>
    <t>Cost Estimate provided</t>
  </si>
  <si>
    <t>TOTAL</t>
  </si>
  <si>
    <t>This Budget Request workbook must accompany the Budget Narrative and Payment Request Form a) when agencies submit their budget request by May 31, 2021 for review and approval; and B) when agencies submit their payment request on or before September 15, 2021.</t>
  </si>
  <si>
    <t>BUDGET REQUEST - PERSONNEL</t>
  </si>
  <si>
    <t>Personnel</t>
  </si>
  <si>
    <t>Personnel SubTotal</t>
  </si>
  <si>
    <t>Business Unit</t>
  </si>
  <si>
    <t>Agency Business Unit</t>
  </si>
  <si>
    <t>2019-21 Fringe Rate</t>
  </si>
  <si>
    <t>50500</t>
  </si>
  <si>
    <t>Sub Recipient</t>
  </si>
  <si>
    <t>Contracts</t>
  </si>
  <si>
    <t>The Contracts tab must contain all data for the reporting period in relation to the data headings.</t>
  </si>
  <si>
    <t>The Sub Recipient tab must contain all suppliers, contractors or grantees who were awarded funding from CRF for the RTWP initiative.</t>
  </si>
  <si>
    <t>ORG Type</t>
  </si>
  <si>
    <t>State Government</t>
  </si>
  <si>
    <t>County Government</t>
  </si>
  <si>
    <t>City or Township Government</t>
  </si>
  <si>
    <t>Special District Government</t>
  </si>
  <si>
    <t>Independent School District</t>
  </si>
  <si>
    <t>Public/State Controlled Institution of Higher Education</t>
  </si>
  <si>
    <t>Indian/Native American Tribal Government (Federally Recognized)</t>
  </si>
  <si>
    <t>Indian/Native American Tribal Designated Organization</t>
  </si>
  <si>
    <t>Public/Indian Housing Authority</t>
  </si>
  <si>
    <t>Nonprofit with 501C3 IRS Status (Other than an Institution of Higher Education)</t>
  </si>
  <si>
    <t>Nonprofit without 501C3 IRS Status (Other than an Institution of Higher Education)</t>
  </si>
  <si>
    <t>Private Institution of Higher Education</t>
  </si>
  <si>
    <t>For-Profit Organization (Other than Small Business)</t>
  </si>
  <si>
    <t>Small Business</t>
  </si>
  <si>
    <t>Hispanic-serving Institution</t>
  </si>
  <si>
    <t>Historically Black College or University (HBCU)</t>
  </si>
  <si>
    <t>Tribally Controlled College or University (TCCU)</t>
  </si>
  <si>
    <t>Alaska Native and Native Hawaiian serving Institutions</t>
  </si>
  <si>
    <t>Non-domestic (non-U.S.) Entity</t>
  </si>
  <si>
    <t>Other</t>
  </si>
  <si>
    <t>Purchase Order</t>
  </si>
  <si>
    <t>Delivery Order</t>
  </si>
  <si>
    <t>Blanket Purchase Agreement</t>
  </si>
  <si>
    <t>Direct Payment - No Contract</t>
  </si>
  <si>
    <t>Grant Agreement</t>
  </si>
  <si>
    <t>ADMIN - No Contract</t>
  </si>
  <si>
    <t>Direct Payment Type</t>
  </si>
  <si>
    <t>Category</t>
  </si>
  <si>
    <t>a: Administrative Expenses</t>
  </si>
  <si>
    <t>b: Budgeted Personnel and Services Diverted to a Substantially Different Use</t>
  </si>
  <si>
    <t>c: COVID-19 Testing and Contact Tracing</t>
  </si>
  <si>
    <t>d: Economic Support (Other than Small Business, Housing, and Food Assistance)</t>
  </si>
  <si>
    <t>e: Expenses Associated with the Issuance of Tax Anticipation Notes</t>
  </si>
  <si>
    <t>f: Facilitating Distance Learning</t>
  </si>
  <si>
    <t>g: Food Programs</t>
  </si>
  <si>
    <t>h: Housing Support</t>
  </si>
  <si>
    <t>i: Improve Telework Capabilities of Public Employees</t>
  </si>
  <si>
    <t>j: Medical Expenses</t>
  </si>
  <si>
    <t>k: Nursing Home Assistance</t>
  </si>
  <si>
    <t>l: Payroll for Public Health and Safety Employees</t>
  </si>
  <si>
    <t>m: Personal Protective Equipment</t>
  </si>
  <si>
    <t>n: Public Health Expenses</t>
  </si>
  <si>
    <t>o: Small Business Assistance</t>
  </si>
  <si>
    <t>p: Unemployment Benefits</t>
  </si>
  <si>
    <t>q: Workers' Compensation</t>
  </si>
  <si>
    <t>r: Items Not Listed Above</t>
  </si>
  <si>
    <t>Column A / B: Either the DUNS Number or the Identification Number (TIN) is a required field; not both.</t>
  </si>
  <si>
    <t>Columns D - H: Enter in the supplier, contractor or grantee's legal address. Address Line 1 is a required field; Address Line 2 and Address Line 3 are optional fields.</t>
  </si>
  <si>
    <t>Column I: Enter in the supplier, contractor or grantee's ZIP+4 code. If +4 is unknown, enter in only the ZIP code.</t>
  </si>
  <si>
    <t>Column K: The Organization Type is a required field. Select the most applicable Organization Type for each Sub Recipient from the dropdown menu.</t>
  </si>
  <si>
    <t>Column J: Enter in the supplier, contractor or grantee's country. 'United States' is the preferred entry.</t>
  </si>
  <si>
    <t>Column C: Enter in the supplier, contractor or grantee Legal Name.</t>
  </si>
  <si>
    <t>Column C: The Contract Type is a required field. Select the most applicable Contract Type for each Contract from the dropdown menu.</t>
  </si>
  <si>
    <t>Column A: Enter in the supplier, contractor or grantee's Legal Name.</t>
  </si>
  <si>
    <t xml:space="preserve">Column F: Enter the date on which efforts began or the Contract or STAR PO is otherwise effective. </t>
  </si>
  <si>
    <t>Column G: Enter the date on which all effort is completed, the Contract is otherwise ended, or the STAR PO is liquidated and closed.</t>
  </si>
  <si>
    <t>Column O: Enter in a brief description of the Contract or STAR PO.</t>
  </si>
  <si>
    <t>Column B: Enter in the Contract ID associated to the Supplier. This could be either the Contract ID associated to a PO in STAR or the STAR PO Number.</t>
  </si>
  <si>
    <t xml:space="preserve">Column D: Enter in the Contract Amount. This could be either the total Contract Amount awarded of the Contract or the total STAR PO Amount. </t>
  </si>
  <si>
    <t>Column E: Enter in the Contract Date. This is the date the Contract was ececuted with the Supplier or the date the STAR PO was established.</t>
  </si>
  <si>
    <t>Column H - N: Enter in the Primary Place of where the Contract or STAR PO is being performed. This may be listed as an agency's central office location or a remote locations.</t>
  </si>
  <si>
    <t xml:space="preserve">Column P: Enter the Obligation Project as the STAR Project ID. If Projects are not utilized at the agency, an alternate "Project" ID can be entered as utilized within the agency. </t>
  </si>
  <si>
    <t>Column Q: Enter the Current Quarter Obligation as the same as the amount entered in Column D, the Contract Amount.</t>
  </si>
  <si>
    <t>Column R: Enter the Expenditure Project as the same Project ID as the Obligation Project.</t>
  </si>
  <si>
    <t>Column S: Enter in the Expenditure Start Date. This would be the earliest date of when an initial expense was incurred against the Contract or STAR PO.</t>
  </si>
  <si>
    <t>Column T: Enter in the Expenditure End Date. This would be the date of when the final expense was incurred against the Contract or STAR PO. It may be the same as the Expenditure Start Date.</t>
  </si>
  <si>
    <t>Column U: Enter in the Expenditure Amount. This should equal the total costs incurred against this Contract or STAR PO.</t>
  </si>
  <si>
    <t>Column V: The Cost of Expenditure Category is a required field. Select the most applicable Cost of Expenditure Catefory from the dropdown menu. The preferred selection is i: Improve Telework Capabilities of Public Employees.</t>
  </si>
  <si>
    <t>Direct</t>
  </si>
  <si>
    <t>The Direct tab must contain all data for the reporting period in relation to the data headings.</t>
  </si>
  <si>
    <t>Column A: Enter in the supplier or grantee's Legal Name.</t>
  </si>
  <si>
    <t>Column B: Enter in the Obligation Amount. This could be the same as Cost or Expenditure Amount in Column I.</t>
  </si>
  <si>
    <t xml:space="preserve">Column D: Enter the Obligation Project as the STAR Project ID. If Projects are not utilized at the agency, an alternate "Project" ID can be entered as utilized within the agency. </t>
  </si>
  <si>
    <t>Column E: Enter the Current Quarter Obligation as the same as the amount entered in Column B, the Obligation Amount.</t>
  </si>
  <si>
    <t>Column F: Enter the Expenditure Project as the STAR Project ID. This could be the same as the value entered in Column D.</t>
  </si>
  <si>
    <t>Column J: The Cost of Expenditure Category is a required field. Select the most applicable Cost of Expenditure Catefory from the dropdown menu. The preferred selection is i: Improve Telework Capabilities of Public Employees.</t>
  </si>
  <si>
    <t>The data contained in the Direct tab must be validated through the data-validation process and allowable for reimbursement via the applicable funding source (CRF).</t>
  </si>
  <si>
    <t>Column I: Enter in the Expenditure Amount. This should equal the total costs incurred against the STAR Project ID or alternate "Project" ID in Cloumn D for this supplier.</t>
  </si>
  <si>
    <t>Personnel Request</t>
  </si>
  <si>
    <t>Column A: Enter in the agency's name.</t>
  </si>
  <si>
    <t xml:space="preserve">Column C: Enter in the Obligation Date. This could be the same date as the Expenditure Start Date. </t>
  </si>
  <si>
    <t>Column G: Enter the Expenditure Date on which efforts began or the expenditure is otherwise effective. This could be the same date as Column G.</t>
  </si>
  <si>
    <t>Column H: Enter the Expenditure Date on which all effort is completed or the expenditure is otherwise processed. This could be the same date as Column H.</t>
  </si>
  <si>
    <t>Column F: Enter the Personnel Expenditure Project as the STAR Project ID. This could be the same as the value entered in Column D.</t>
  </si>
  <si>
    <t xml:space="preserve">Column D: Enter the Personnel Obligation Project as the STAR Project ID. If Projects are not utilized at the agency, an alternate "Project" ID can be entered as utilized within the agency. </t>
  </si>
  <si>
    <t>Column G: Enter the Personnel Expenditure Date on which efforts began or the personnel expenditure is otherwise effective. This could be the same as Column H.</t>
  </si>
  <si>
    <t>Column H: Enter the Peronnel Expenditure Date on which all effort is completed or the perosnnel expenditure is otherwise processed. This could be the same as Column G.</t>
  </si>
  <si>
    <t>Column J: The Cost of Expenditure Category is a required field. Select the most applicable Cost of Expenditure Catefory from the dropdown menu. The preferred selection is b: Budgeted Personnel and Services Diverted to a Substantially Different Use.</t>
  </si>
  <si>
    <t>The data contained in the Direct tab for Personnel expenses must be validated through the data-validation process and allowable for reimbursement via the applicable funding source (CRF).</t>
  </si>
  <si>
    <t xml:space="preserve">The Direct tab must be utilized for all personnel data requests for the reporting period. </t>
  </si>
  <si>
    <t>Column B: Enter in the Obligation Amount for Personnel. This could be the same amount requested as Cost or Expenditure Amount for Personnel in Column I.</t>
  </si>
  <si>
    <t xml:space="preserve">Column C: Enter in the Personnel Obligation Date. This could be the same date as the Personnel Expenditure Start Date in Column G. </t>
  </si>
  <si>
    <t>Column E: Enter the Current Quarter Obligation as the same as the amount entered in Column B, the Obligation Amount for Personnel.</t>
  </si>
  <si>
    <t>Column I: Enter in the Expenditure Amount for Personnel. This should equal the total personnel costs incurred against the STAR Project ID or alternate "Project" ID in Cloumn D for the agency.</t>
  </si>
  <si>
    <t>PO Raw Data Request: WI_PO_ALL_DETAIL_ARPA_2</t>
  </si>
  <si>
    <t>Data Queries</t>
  </si>
  <si>
    <t>There are three PRIVATE queries designed for APRA reporting. The query names and descriptions are noted below:</t>
  </si>
  <si>
    <t>Expense Raw Data Request: WI_AP_AUDIT_ARPA</t>
  </si>
  <si>
    <t>General Ledger Raw Data: WI_GL_EXP_REV_ARPA</t>
  </si>
  <si>
    <t>Please contact Bureau of Financial Management Deputy Director Rob Hamilton at rob.hamilton1@wisconsin.gov or Director Colleen Holtan at Colleen.Holtan@wisconsin.gov to be provided access to the PRIVATE queries.</t>
  </si>
  <si>
    <t xml:space="preserve">The data contained in the 'Contracts' tab must be validated through the data-validation process and allowable for reimbursement via the applicable funding source (CRF). </t>
  </si>
  <si>
    <t>The data contained on the 'Contracts' tab should not be contained on the 'Direct' tab.</t>
  </si>
  <si>
    <t>The data contained on the 'Contracts' tab should be rolled up based on Contract ID, Obligation Project, Expenditure Project and Contract Type even if there are multiple Expenditures between the Expenditure Start Date and the Expenditure End Date.</t>
  </si>
  <si>
    <t>The data contained on the 'Direct' tab should not be contained on the 'Contracts' tab.</t>
  </si>
  <si>
    <t>The data contained on the 'Direct' tab should be rolled up based on Obligation Project and Expenditure Project even if there are multiple Expenditures between the Expenditure Start Date and the Expenditure End Date.</t>
  </si>
  <si>
    <t>The data contained on the 'Direct' tab for Personnel expenses should not be contained on the 'Contracts' tab.</t>
  </si>
  <si>
    <t>The data contained on the 'Direct' tab for Personnel expenses should be rolled up based on Obligation Project and Expenditure Project even if there are multiple Personnel expenses between the Peronnel Expenditure Start Date and the Personnel Expenditure End Date.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</si>
</sst>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_(&quot;$&quot;* \(#,##0.00\);_(&quot;$&quot;* &quot;-&quot;??_);_(@_)"/>
    <numFmt numFmtId="43" formatCode="_(* #,##0.00_);_(* \(#,##0.00\);_(* &quot;-&quot;??_);_(@_)"/>
    <numFmt numFmtId="164" formatCode="00000"/>
    <numFmt numFmtId="165" formatCode="00"/>
    <numFmt numFmtId="166" formatCode="&quot;$&quot;#,##0.00"/>
    <numFmt numFmtId="167" formatCode="000"/>
    <numFmt numFmtId="168" formatCode="&quot;$&quot;0.000"/>
    <numFmt numFmtId="169" formatCode="&quot;$&quot;#.000"/>
  </numFmts>
  <fonts count="28"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sz val="10"/>
      <name val="Arial"/>
      <family val="2"/>
      <charset val="1"/>
    </font>
    <font>
      <sz val="10"/>
      <name val="Arial"/>
      <family val="2"/>
    </font>
    <font>
      <b/>
      <sz val="10"/>
      <name val="Arial"/>
      <family val="2"/>
    </font>
    <font>
      <sz val="10"/>
      <color theme="1"/>
      <name val="Arial"/>
      <family val="2"/>
    </font>
    <font>
      <b/>
      <sz val="12"/>
      <name val="Calibri"/>
      <family val="2"/>
    </font>
    <font>
      <u/>
      <sz val="10"/>
      <color theme="10"/>
      <name val="Arial"/>
      <family val="2"/>
    </font>
    <font>
      <b/>
      <sz val="10"/>
      <name val="Calibri"/>
      <family val="2"/>
      <scheme val="minor"/>
    </font>
    <font>
      <sz val="10"/>
      <name val="Calibri"/>
      <family val="2"/>
      <scheme val="minor"/>
    </font>
    <font>
      <sz val="10"/>
      <color indexed="8"/>
      <name val="Calibri"/>
      <family val="2"/>
      <scheme val="minor"/>
    </font>
    <font>
      <u/>
      <sz val="10"/>
      <color indexed="8"/>
      <name val="Calibri"/>
      <family val="2"/>
      <scheme val="minor"/>
    </font>
    <font>
      <b/>
      <u/>
      <sz val="10"/>
      <color indexed="8"/>
      <name val="Calibri"/>
      <family val="2"/>
      <scheme val="minor"/>
    </font>
    <font>
      <u/>
      <sz val="10"/>
      <color indexed="12"/>
      <name val="Calibri"/>
      <family val="2"/>
      <scheme val="minor"/>
    </font>
    <font>
      <b/>
      <u/>
      <sz val="10"/>
      <name val="Calibri"/>
      <family val="2"/>
      <scheme val="minor"/>
    </font>
    <font>
      <sz val="8"/>
      <color indexed="8"/>
      <name val="Calibri"/>
      <family val="2"/>
      <scheme val="minor"/>
    </font>
    <font>
      <sz val="8"/>
      <name val="Calibri"/>
      <family val="2"/>
      <scheme val="minor"/>
    </font>
    <font>
      <b/>
      <sz val="10"/>
      <color theme="1"/>
      <name val="Calibri"/>
      <family val="2"/>
    </font>
    <font>
      <b/>
      <i/>
      <sz val="10"/>
      <color theme="1"/>
      <name val="Calibri"/>
      <family val="2"/>
    </font>
    <font>
      <i/>
      <sz val="10"/>
      <name val="Arial"/>
      <family val="2"/>
    </font>
    <font>
      <i/>
      <sz val="9"/>
      <name val="Arial"/>
      <family val="2"/>
    </font>
    <font>
      <b/>
      <sz val="11"/>
      <color theme="0"/>
      <name val="Calibri"/>
      <family val="2"/>
      <scheme val="minor"/>
    </font>
    <font>
      <b/>
      <sz val="11"/>
      <color theme="1"/>
      <name val="Calibri"/>
      <family val="2"/>
      <scheme val="minor"/>
    </font>
    <font>
      <sz val="11"/>
      <color indexed="8"/>
      <name val="Calibri"/>
      <family val="2"/>
      <scheme val="minor"/>
    </font>
    <font>
      <sz val="11"/>
      <name val="Calibri"/>
      <family val="2"/>
    </font>
  </fonts>
  <fills count="10">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2"/>
        <bgColor indexed="64"/>
      </patternFill>
    </fill>
    <fill>
      <patternFill patternType="solid">
        <fgColor theme="0" tint="-0.34998626667073579"/>
        <bgColor indexed="64"/>
      </patternFill>
    </fill>
    <fill>
      <patternFill patternType="solid">
        <fgColor rgb="FFFFC000"/>
        <bgColor indexed="64"/>
      </patternFill>
    </fill>
    <fill>
      <patternFill patternType="solid">
        <fgColor rgb="FFF2F2F2"/>
        <bgColor indexed="64"/>
      </patternFill>
    </fill>
    <fill>
      <patternFill patternType="solid">
        <fgColor theme="0" tint="-4.9989318521683403E-2"/>
        <bgColor indexed="64"/>
      </patternFill>
    </fill>
    <fill>
      <patternFill patternType="solid">
        <fgColor theme="9"/>
        <bgColor indexed="64"/>
      </patternFill>
    </fill>
  </fills>
  <borders count="27">
    <border>
      <left/>
      <right/>
      <top/>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thin">
        <color auto="1"/>
      </left>
      <right style="thin">
        <color auto="1"/>
      </right>
      <top style="thin">
        <color auto="1"/>
      </top>
      <bottom/>
      <diagonal/>
    </border>
    <border>
      <left style="thin">
        <color auto="1"/>
      </left>
      <right style="thin">
        <color auto="1"/>
      </right>
      <top style="double">
        <color auto="1"/>
      </top>
      <bottom style="thick">
        <color auto="1"/>
      </bottom>
      <diagonal/>
    </border>
    <border>
      <left style="thin">
        <color auto="1"/>
      </left>
      <right style="thick">
        <color auto="1"/>
      </right>
      <top style="double">
        <color auto="1"/>
      </top>
      <bottom style="thick">
        <color auto="1"/>
      </bottom>
      <diagonal/>
    </border>
    <border>
      <left style="thick">
        <color auto="1"/>
      </left>
      <right/>
      <top style="double">
        <color auto="1"/>
      </top>
      <bottom style="thick">
        <color auto="1"/>
      </bottom>
      <diagonal/>
    </border>
    <border>
      <left/>
      <right/>
      <top style="double">
        <color auto="1"/>
      </top>
      <bottom style="thick">
        <color auto="1"/>
      </bottom>
      <diagonal/>
    </border>
    <border>
      <left/>
      <right style="thin">
        <color auto="1"/>
      </right>
      <top style="double">
        <color auto="1"/>
      </top>
      <bottom style="thick">
        <color auto="1"/>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style="thin">
        <color indexed="64"/>
      </top>
      <bottom style="double">
        <color indexed="64"/>
      </bottom>
      <diagonal/>
    </border>
    <border>
      <left style="thin">
        <color indexed="64"/>
      </left>
      <right style="medium">
        <color indexed="64"/>
      </right>
      <top/>
      <bottom style="thin">
        <color indexed="64"/>
      </bottom>
      <diagonal/>
    </border>
    <border>
      <left/>
      <right style="thin">
        <color auto="1"/>
      </right>
      <top style="thin">
        <color auto="1"/>
      </top>
      <bottom style="thin">
        <color auto="1"/>
      </bottom>
      <diagonal/>
    </border>
    <border>
      <left/>
      <right style="thin">
        <color auto="1"/>
      </right>
      <top style="thin">
        <color auto="1"/>
      </top>
      <bottom/>
      <diagonal/>
    </border>
    <border>
      <left/>
      <right/>
      <top/>
      <bottom style="thick">
        <color auto="1"/>
      </bottom>
      <diagonal/>
    </border>
  </borders>
  <cellStyleXfs count="14">
    <xf numFmtId="0" fontId="0" fillId="0" borderId="0"/>
    <xf numFmtId="0" fontId="4" fillId="0" borderId="0"/>
    <xf numFmtId="0" fontId="5" fillId="0" borderId="0"/>
    <xf numFmtId="43" fontId="6" fillId="0" borderId="0" applyFont="0" applyFill="0" applyBorder="0" applyAlignment="0" applyProtection="0"/>
    <xf numFmtId="44" fontId="6" fillId="0" borderId="0" applyFont="0" applyFill="0" applyBorder="0" applyAlignment="0" applyProtection="0"/>
    <xf numFmtId="9" fontId="6" fillId="0" borderId="0" applyFont="0" applyFill="0" applyBorder="0" applyAlignment="0" applyProtection="0"/>
    <xf numFmtId="0" fontId="10" fillId="0" borderId="0" applyNumberFormat="0" applyFill="0" applyBorder="0" applyAlignment="0" applyProtection="0"/>
    <xf numFmtId="0" fontId="3" fillId="0" borderId="0"/>
    <xf numFmtId="44" fontId="3" fillId="0" borderId="0" applyFont="0" applyFill="0" applyBorder="0" applyAlignment="0" applyProtection="0"/>
    <xf numFmtId="0" fontId="3" fillId="0" borderId="0"/>
    <xf numFmtId="0" fontId="6" fillId="0" borderId="0"/>
    <xf numFmtId="43" fontId="6" fillId="0" borderId="0" applyFont="0" applyFill="0" applyBorder="0" applyAlignment="0" applyProtection="0"/>
    <xf numFmtId="0" fontId="26" fillId="0" borderId="0"/>
    <xf numFmtId="43" fontId="3" fillId="0" borderId="0" applyFont="0" applyFill="0" applyBorder="0" applyAlignment="0" applyProtection="0"/>
  </cellStyleXfs>
  <cellXfs count="159">
    <xf numFmtId="0" fontId="0" fillId="0" borderId="0" xfId="0"/>
    <xf numFmtId="0" fontId="7" fillId="0" borderId="0" xfId="0" applyFont="1"/>
    <xf numFmtId="0" fontId="7" fillId="0" borderId="0" xfId="0" applyFont="1" applyBorder="1" applyAlignment="1">
      <alignment wrapText="1"/>
    </xf>
    <xf numFmtId="0" fontId="7" fillId="0" borderId="0" xfId="0" applyFont="1" applyBorder="1"/>
    <xf numFmtId="0" fontId="7" fillId="2" borderId="1" xfId="0" applyFont="1" applyFill="1" applyBorder="1" applyAlignment="1">
      <alignment wrapText="1"/>
    </xf>
    <xf numFmtId="14" fontId="7" fillId="2" borderId="1" xfId="0" applyNumberFormat="1" applyFont="1" applyFill="1" applyBorder="1" applyAlignment="1">
      <alignment wrapText="1"/>
    </xf>
    <xf numFmtId="49" fontId="0" fillId="0" borderId="1" xfId="0" applyNumberFormat="1" applyBorder="1"/>
    <xf numFmtId="0" fontId="7" fillId="3" borderId="0" xfId="0" applyFont="1" applyFill="1" applyBorder="1" applyAlignment="1">
      <alignment wrapText="1"/>
    </xf>
    <xf numFmtId="0" fontId="7" fillId="4" borderId="0" xfId="0" applyFont="1" applyFill="1" applyBorder="1" applyAlignment="1">
      <alignment wrapText="1"/>
    </xf>
    <xf numFmtId="0" fontId="7" fillId="4" borderId="0" xfId="0" applyFont="1" applyFill="1" applyBorder="1"/>
    <xf numFmtId="49" fontId="0" fillId="0" borderId="1" xfId="0" applyNumberFormat="1" applyFill="1" applyBorder="1"/>
    <xf numFmtId="14" fontId="0" fillId="0" borderId="1" xfId="0" applyNumberFormat="1" applyFill="1" applyBorder="1"/>
    <xf numFmtId="49" fontId="0" fillId="0" borderId="1" xfId="0" applyNumberFormat="1" applyFill="1" applyBorder="1" applyAlignment="1">
      <alignment wrapText="1"/>
    </xf>
    <xf numFmtId="0" fontId="0" fillId="0" borderId="0" xfId="0" applyFill="1"/>
    <xf numFmtId="14" fontId="0" fillId="0" borderId="1" xfId="0" applyNumberFormat="1" applyFill="1" applyBorder="1" applyAlignment="1">
      <alignment wrapText="1"/>
    </xf>
    <xf numFmtId="49" fontId="7" fillId="2" borderId="1" xfId="0" applyNumberFormat="1" applyFont="1" applyFill="1" applyBorder="1" applyAlignment="1">
      <alignment wrapText="1"/>
    </xf>
    <xf numFmtId="49" fontId="0" fillId="0" borderId="1" xfId="3" applyNumberFormat="1" applyFont="1" applyFill="1" applyBorder="1" applyAlignment="1">
      <alignment wrapText="1"/>
    </xf>
    <xf numFmtId="49" fontId="0" fillId="0" borderId="1" xfId="3" applyNumberFormat="1" applyFont="1" applyFill="1" applyBorder="1"/>
    <xf numFmtId="49" fontId="7" fillId="4" borderId="1" xfId="0" applyNumberFormat="1" applyFont="1" applyFill="1" applyBorder="1" applyAlignment="1">
      <alignment wrapText="1"/>
    </xf>
    <xf numFmtId="14" fontId="7" fillId="4" borderId="1" xfId="0" applyNumberFormat="1" applyFont="1" applyFill="1" applyBorder="1" applyAlignment="1">
      <alignment wrapText="1"/>
    </xf>
    <xf numFmtId="49" fontId="0" fillId="0" borderId="0" xfId="0" applyNumberFormat="1" applyBorder="1"/>
    <xf numFmtId="43" fontId="0" fillId="0" borderId="0" xfId="3" applyFont="1" applyBorder="1"/>
    <xf numFmtId="0" fontId="0" fillId="0" borderId="0" xfId="0" applyBorder="1"/>
    <xf numFmtId="49" fontId="0" fillId="0" borderId="1" xfId="0" applyNumberFormat="1" applyFill="1" applyBorder="1" applyAlignment="1"/>
    <xf numFmtId="49" fontId="0" fillId="0" borderId="1" xfId="3" applyNumberFormat="1" applyFont="1" applyFill="1" applyBorder="1" applyAlignment="1"/>
    <xf numFmtId="14" fontId="0" fillId="0" borderId="1" xfId="0" applyNumberFormat="1" applyFill="1" applyBorder="1" applyAlignment="1"/>
    <xf numFmtId="2" fontId="7" fillId="4" borderId="1" xfId="3" applyNumberFormat="1" applyFont="1" applyFill="1" applyBorder="1" applyAlignment="1">
      <alignment wrapText="1"/>
    </xf>
    <xf numFmtId="2" fontId="0" fillId="0" borderId="1" xfId="3" applyNumberFormat="1" applyFont="1" applyFill="1" applyBorder="1" applyAlignment="1">
      <alignment wrapText="1"/>
    </xf>
    <xf numFmtId="2" fontId="0" fillId="0" borderId="1" xfId="3" applyNumberFormat="1" applyFont="1" applyFill="1" applyBorder="1" applyAlignment="1"/>
    <xf numFmtId="2" fontId="0" fillId="0" borderId="1" xfId="3" applyNumberFormat="1" applyFont="1" applyFill="1" applyBorder="1"/>
    <xf numFmtId="2" fontId="7" fillId="2" borderId="1" xfId="3" applyNumberFormat="1" applyFont="1" applyFill="1" applyBorder="1" applyAlignment="1">
      <alignment wrapText="1"/>
    </xf>
    <xf numFmtId="0" fontId="0" fillId="0" borderId="0" xfId="0" applyAlignment="1">
      <alignment vertical="top" wrapText="1"/>
    </xf>
    <xf numFmtId="0" fontId="9" fillId="0" borderId="0" xfId="0" applyFont="1" applyAlignment="1">
      <alignment horizontal="center" vertical="center" wrapText="1"/>
    </xf>
    <xf numFmtId="0" fontId="0" fillId="0" borderId="0" xfId="0" applyAlignment="1">
      <alignment horizontal="center" vertical="top" wrapText="1"/>
    </xf>
    <xf numFmtId="44" fontId="0" fillId="0" borderId="0" xfId="4" applyFont="1"/>
    <xf numFmtId="0" fontId="0" fillId="2" borderId="0" xfId="0" applyFill="1"/>
    <xf numFmtId="0" fontId="9" fillId="0" borderId="0" xfId="0" applyFont="1" applyAlignment="1">
      <alignment horizontal="center" vertical="center"/>
    </xf>
    <xf numFmtId="0" fontId="11" fillId="0" borderId="2" xfId="0" applyFont="1" applyBorder="1"/>
    <xf numFmtId="164" fontId="12" fillId="0" borderId="0" xfId="0" applyNumberFormat="1" applyFont="1" applyAlignment="1">
      <alignment horizontal="center"/>
    </xf>
    <xf numFmtId="165" fontId="12" fillId="0" borderId="0" xfId="0" applyNumberFormat="1" applyFont="1" applyAlignment="1">
      <alignment horizontal="center"/>
    </xf>
    <xf numFmtId="165" fontId="12" fillId="0" borderId="0" xfId="0" applyNumberFormat="1" applyFont="1" applyAlignment="1">
      <alignment horizontal="right"/>
    </xf>
    <xf numFmtId="166" fontId="13" fillId="0" borderId="0" xfId="0" applyNumberFormat="1" applyFont="1" applyAlignment="1">
      <alignment horizontal="right"/>
    </xf>
    <xf numFmtId="166" fontId="14" fillId="0" borderId="0" xfId="0" applyNumberFormat="1" applyFont="1" applyAlignment="1">
      <alignment horizontal="right"/>
    </xf>
    <xf numFmtId="0" fontId="12" fillId="0" borderId="0" xfId="0" applyFont="1" applyAlignment="1">
      <alignment horizontal="center"/>
    </xf>
    <xf numFmtId="167" fontId="12" fillId="0" borderId="0" xfId="0" applyNumberFormat="1" applyFont="1" applyAlignment="1">
      <alignment horizontal="right"/>
    </xf>
    <xf numFmtId="0" fontId="12" fillId="0" borderId="0" xfId="0" applyFont="1"/>
    <xf numFmtId="0" fontId="11" fillId="0" borderId="3" xfId="0" applyFont="1" applyBorder="1"/>
    <xf numFmtId="166" fontId="15" fillId="0" borderId="0" xfId="0" applyNumberFormat="1" applyFont="1" applyAlignment="1" applyProtection="1">
      <alignment horizontal="right"/>
      <protection locked="0"/>
    </xf>
    <xf numFmtId="0" fontId="11" fillId="0" borderId="0" xfId="0" applyFont="1"/>
    <xf numFmtId="0" fontId="16" fillId="0" borderId="0" xfId="6" applyFont="1" applyFill="1" applyAlignment="1" applyProtection="1"/>
    <xf numFmtId="0" fontId="17" fillId="0" borderId="0" xfId="0" applyFont="1"/>
    <xf numFmtId="168" fontId="13" fillId="0" borderId="0" xfId="0" applyNumberFormat="1" applyFont="1" applyAlignment="1">
      <alignment horizontal="right"/>
    </xf>
    <xf numFmtId="0" fontId="17" fillId="0" borderId="0" xfId="0" applyFont="1" applyAlignment="1" applyProtection="1">
      <alignment horizontal="center" wrapText="1"/>
      <protection locked="0"/>
    </xf>
    <xf numFmtId="164" fontId="15" fillId="0" borderId="0" xfId="0" applyNumberFormat="1" applyFont="1" applyAlignment="1" applyProtection="1">
      <alignment horizontal="center" wrapText="1"/>
      <protection locked="0"/>
    </xf>
    <xf numFmtId="165" fontId="15" fillId="0" borderId="0" xfId="0" applyNumberFormat="1" applyFont="1" applyAlignment="1" applyProtection="1">
      <alignment horizontal="center" wrapText="1"/>
      <protection locked="0"/>
    </xf>
    <xf numFmtId="166" fontId="15" fillId="0" borderId="0" xfId="0" applyNumberFormat="1" applyFont="1" applyAlignment="1" applyProtection="1">
      <alignment horizontal="center" wrapText="1"/>
      <protection locked="0"/>
    </xf>
    <xf numFmtId="166" fontId="15" fillId="0" borderId="0" xfId="0" applyNumberFormat="1" applyFont="1" applyAlignment="1">
      <alignment horizontal="center" vertical="center" wrapText="1"/>
    </xf>
    <xf numFmtId="166" fontId="15" fillId="0" borderId="0" xfId="0" applyNumberFormat="1" applyFont="1" applyAlignment="1">
      <alignment horizontal="center" wrapText="1"/>
    </xf>
    <xf numFmtId="0" fontId="15" fillId="0" borderId="0" xfId="0" applyFont="1" applyAlignment="1" applyProtection="1">
      <alignment horizontal="center" wrapText="1"/>
      <protection locked="0"/>
    </xf>
    <xf numFmtId="167" fontId="15" fillId="0" borderId="0" xfId="0" applyNumberFormat="1" applyFont="1" applyAlignment="1" applyProtection="1">
      <alignment horizontal="center" wrapText="1"/>
      <protection locked="0"/>
    </xf>
    <xf numFmtId="0" fontId="12" fillId="0" borderId="0" xfId="0" applyFont="1" applyAlignment="1">
      <alignment horizontal="left"/>
    </xf>
    <xf numFmtId="164" fontId="13" fillId="0" borderId="0" xfId="0" applyNumberFormat="1" applyFont="1" applyAlignment="1">
      <alignment horizontal="right"/>
    </xf>
    <xf numFmtId="165" fontId="13" fillId="0" borderId="0" xfId="0" applyNumberFormat="1" applyFont="1" applyAlignment="1">
      <alignment horizontal="right"/>
    </xf>
    <xf numFmtId="44" fontId="13" fillId="0" borderId="0" xfId="4" applyFont="1" applyFill="1" applyAlignment="1">
      <alignment horizontal="right"/>
    </xf>
    <xf numFmtId="0" fontId="13" fillId="0" borderId="0" xfId="0" applyFont="1" applyAlignment="1">
      <alignment horizontal="right"/>
    </xf>
    <xf numFmtId="0" fontId="13" fillId="0" borderId="0" xfId="0" applyFont="1" applyAlignment="1">
      <alignment horizontal="left"/>
    </xf>
    <xf numFmtId="167" fontId="13" fillId="0" borderId="0" xfId="0" applyNumberFormat="1" applyFont="1" applyAlignment="1">
      <alignment horizontal="right"/>
    </xf>
    <xf numFmtId="0" fontId="12" fillId="0" borderId="0" xfId="0" applyFont="1" applyAlignment="1">
      <alignment wrapText="1"/>
    </xf>
    <xf numFmtId="164" fontId="12" fillId="0" borderId="0" xfId="0" applyNumberFormat="1" applyFont="1" applyAlignment="1">
      <alignment horizontal="right"/>
    </xf>
    <xf numFmtId="0" fontId="12" fillId="0" borderId="0" xfId="0" applyFont="1" applyAlignment="1">
      <alignment horizontal="right"/>
    </xf>
    <xf numFmtId="166" fontId="12" fillId="0" borderId="0" xfId="0" applyNumberFormat="1" applyFont="1" applyAlignment="1">
      <alignment horizontal="right"/>
    </xf>
    <xf numFmtId="0" fontId="12" fillId="0" borderId="2" xfId="0" applyFont="1" applyBorder="1"/>
    <xf numFmtId="0" fontId="12" fillId="0" borderId="0" xfId="3" applyNumberFormat="1" applyFont="1" applyFill="1" applyAlignment="1">
      <alignment horizontal="center"/>
    </xf>
    <xf numFmtId="165" fontId="12" fillId="0" borderId="0" xfId="3" applyNumberFormat="1" applyFont="1" applyFill="1" applyAlignment="1">
      <alignment horizontal="center"/>
    </xf>
    <xf numFmtId="165" fontId="12" fillId="0" borderId="0" xfId="3" applyNumberFormat="1" applyFont="1" applyFill="1" applyAlignment="1">
      <alignment horizontal="right"/>
    </xf>
    <xf numFmtId="0" fontId="11" fillId="0" borderId="4" xfId="0" applyFont="1" applyBorder="1"/>
    <xf numFmtId="0" fontId="18" fillId="0" borderId="0" xfId="0" applyFont="1" applyAlignment="1">
      <alignment horizontal="right"/>
    </xf>
    <xf numFmtId="0" fontId="12" fillId="0" borderId="3" xfId="0" applyFont="1" applyBorder="1"/>
    <xf numFmtId="169" fontId="13" fillId="0" borderId="0" xfId="0" applyNumberFormat="1" applyFont="1" applyAlignment="1">
      <alignment horizontal="right"/>
    </xf>
    <xf numFmtId="166" fontId="12" fillId="0" borderId="0" xfId="0" applyNumberFormat="1" applyFont="1"/>
    <xf numFmtId="166" fontId="12" fillId="0" borderId="0" xfId="3" applyNumberFormat="1" applyFont="1" applyFill="1" applyAlignment="1">
      <alignment horizontal="right"/>
    </xf>
    <xf numFmtId="166" fontId="19" fillId="0" borderId="0" xfId="0" applyNumberFormat="1" applyFont="1" applyAlignment="1">
      <alignment horizontal="right"/>
    </xf>
    <xf numFmtId="0" fontId="19" fillId="0" borderId="0" xfId="0" applyFont="1" applyAlignment="1">
      <alignment horizontal="right"/>
    </xf>
    <xf numFmtId="168" fontId="12" fillId="0" borderId="0" xfId="0" applyNumberFormat="1" applyFont="1" applyAlignment="1">
      <alignment horizontal="right"/>
    </xf>
    <xf numFmtId="169" fontId="12" fillId="0" borderId="0" xfId="0" applyNumberFormat="1" applyFont="1" applyAlignment="1">
      <alignment horizontal="right"/>
    </xf>
    <xf numFmtId="165" fontId="12" fillId="0" borderId="0" xfId="0" applyNumberFormat="1" applyFont="1"/>
    <xf numFmtId="0" fontId="11" fillId="0" borderId="5" xfId="0" applyFont="1" applyBorder="1"/>
    <xf numFmtId="44" fontId="0" fillId="0" borderId="0" xfId="4" applyFont="1" applyAlignment="1">
      <alignment vertical="top" wrapText="1"/>
    </xf>
    <xf numFmtId="0" fontId="0" fillId="2" borderId="1" xfId="0" applyFill="1" applyBorder="1"/>
    <xf numFmtId="44" fontId="0" fillId="2" borderId="1" xfId="4" applyFont="1" applyFill="1" applyBorder="1" applyAlignment="1">
      <alignment wrapText="1"/>
    </xf>
    <xf numFmtId="0" fontId="0" fillId="2" borderId="1" xfId="0" applyFill="1" applyBorder="1" applyAlignment="1">
      <alignment horizontal="center" wrapText="1"/>
    </xf>
    <xf numFmtId="0" fontId="0" fillId="2" borderId="1" xfId="0" applyFill="1" applyBorder="1" applyAlignment="1">
      <alignment wrapText="1"/>
    </xf>
    <xf numFmtId="0" fontId="0" fillId="0" borderId="1" xfId="0" applyBorder="1"/>
    <xf numFmtId="44" fontId="0" fillId="0" borderId="1" xfId="4" applyFont="1" applyBorder="1"/>
    <xf numFmtId="44" fontId="0" fillId="0" borderId="1" xfId="0" applyNumberFormat="1" applyBorder="1"/>
    <xf numFmtId="0" fontId="0" fillId="0" borderId="6" xfId="0" applyBorder="1"/>
    <xf numFmtId="44" fontId="0" fillId="0" borderId="6" xfId="4" applyFont="1" applyBorder="1"/>
    <xf numFmtId="44" fontId="0" fillId="0" borderId="6" xfId="0" applyNumberFormat="1" applyBorder="1"/>
    <xf numFmtId="0" fontId="0" fillId="5" borderId="9" xfId="0" applyFill="1" applyBorder="1"/>
    <xf numFmtId="0" fontId="0" fillId="5" borderId="10" xfId="0" applyFill="1" applyBorder="1"/>
    <xf numFmtId="44" fontId="0" fillId="5" borderId="11" xfId="4" applyFont="1" applyFill="1" applyBorder="1"/>
    <xf numFmtId="44" fontId="0" fillId="6" borderId="7" xfId="0" applyNumberFormat="1" applyFill="1" applyBorder="1"/>
    <xf numFmtId="44" fontId="0" fillId="6" borderId="8" xfId="0" applyNumberFormat="1" applyFill="1" applyBorder="1"/>
    <xf numFmtId="2" fontId="0" fillId="6" borderId="7" xfId="0" applyNumberFormat="1" applyFill="1" applyBorder="1"/>
    <xf numFmtId="2" fontId="0" fillId="0" borderId="1" xfId="4" applyNumberFormat="1" applyFont="1" applyBorder="1"/>
    <xf numFmtId="0" fontId="8" fillId="0" borderId="15" xfId="0" applyFont="1" applyBorder="1" applyAlignment="1">
      <alignment vertical="center" wrapText="1"/>
    </xf>
    <xf numFmtId="0" fontId="20" fillId="7" borderId="3" xfId="0" applyFont="1" applyFill="1" applyBorder="1" applyAlignment="1">
      <alignment vertical="center" wrapText="1"/>
    </xf>
    <xf numFmtId="44" fontId="0" fillId="5" borderId="7" xfId="0" applyNumberFormat="1" applyFill="1" applyBorder="1"/>
    <xf numFmtId="44" fontId="0" fillId="6" borderId="7" xfId="4" applyFont="1" applyFill="1" applyBorder="1"/>
    <xf numFmtId="0" fontId="0" fillId="8" borderId="16" xfId="0" applyFill="1" applyBorder="1"/>
    <xf numFmtId="0" fontId="0" fillId="0" borderId="17" xfId="0" applyBorder="1"/>
    <xf numFmtId="0" fontId="0" fillId="8" borderId="18" xfId="0" applyFill="1" applyBorder="1"/>
    <xf numFmtId="0" fontId="0" fillId="6" borderId="20" xfId="0" applyFill="1" applyBorder="1"/>
    <xf numFmtId="44" fontId="0" fillId="6" borderId="21" xfId="0" applyNumberFormat="1" applyFill="1" applyBorder="1"/>
    <xf numFmtId="0" fontId="0" fillId="0" borderId="23" xfId="0" applyBorder="1"/>
    <xf numFmtId="44" fontId="0" fillId="0" borderId="22" xfId="0" applyNumberFormat="1" applyBorder="1"/>
    <xf numFmtId="0" fontId="22" fillId="8" borderId="18" xfId="0" applyFont="1" applyFill="1" applyBorder="1" applyAlignment="1">
      <alignment horizontal="left" inden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top" wrapText="1"/>
    </xf>
    <xf numFmtId="10" fontId="0" fillId="0" borderId="0" xfId="0" applyNumberFormat="1"/>
    <xf numFmtId="44" fontId="0" fillId="0" borderId="24" xfId="4" applyFont="1" applyBorder="1"/>
    <xf numFmtId="44" fontId="0" fillId="0" borderId="25" xfId="4" applyFont="1" applyBorder="1"/>
    <xf numFmtId="0" fontId="0" fillId="5" borderId="26" xfId="0" applyFill="1" applyBorder="1"/>
    <xf numFmtId="0" fontId="8" fillId="0" borderId="1" xfId="0" applyFont="1" applyBorder="1" applyAlignment="1">
      <alignment vertical="center" wrapText="1"/>
    </xf>
    <xf numFmtId="10" fontId="0" fillId="0" borderId="1" xfId="5" applyNumberFormat="1" applyFont="1" applyBorder="1"/>
    <xf numFmtId="44" fontId="23" fillId="0" borderId="19" xfId="0" applyNumberFormat="1" applyFont="1" applyBorder="1"/>
    <xf numFmtId="0" fontId="3" fillId="0" borderId="0" xfId="7"/>
    <xf numFmtId="0" fontId="24" fillId="9" borderId="0" xfId="7" applyFont="1" applyFill="1"/>
    <xf numFmtId="0" fontId="3" fillId="0" borderId="0" xfId="7" applyFill="1"/>
    <xf numFmtId="0" fontId="25" fillId="2" borderId="0" xfId="9" applyFont="1" applyFill="1"/>
    <xf numFmtId="0" fontId="3" fillId="0" borderId="0" xfId="9"/>
    <xf numFmtId="0" fontId="3" fillId="0" borderId="0" xfId="9"/>
    <xf numFmtId="0" fontId="3" fillId="0" borderId="0" xfId="9"/>
    <xf numFmtId="0" fontId="3" fillId="0" borderId="0" xfId="9"/>
    <xf numFmtId="0" fontId="3" fillId="0" borderId="1" xfId="9" applyBorder="1" applyAlignment="1">
      <alignment horizontal="left" vertical="top" wrapText="1"/>
    </xf>
    <xf numFmtId="0" fontId="2" fillId="0" borderId="0" xfId="7" applyFont="1"/>
    <xf numFmtId="0" fontId="2" fillId="0" borderId="1" xfId="9" applyFont="1" applyBorder="1" applyAlignment="1">
      <alignment horizontal="left" vertical="top" wrapText="1"/>
    </xf>
    <xf numFmtId="0" fontId="2" fillId="0" borderId="0" xfId="7" applyFont="1" applyFill="1"/>
    <xf numFmtId="0" fontId="27" fillId="0" borderId="0" xfId="0" applyFont="1" applyAlignment="1">
      <alignment vertical="center"/>
    </xf>
    <xf numFmtId="0" fontId="27" fillId="0" borderId="0" xfId="0" applyFont="1" applyAlignment="1">
      <alignment horizontal="left" vertical="center" indent="1"/>
    </xf>
    <xf numFmtId="0" fontId="27" fillId="0" borderId="0" xfId="0" applyFont="1" applyAlignment="1">
      <alignment horizontal="left" vertical="center"/>
    </xf>
    <xf numFmtId="0" fontId="1" fillId="0" borderId="0" xfId="7" applyFont="1"/>
    <xf numFmtId="0" fontId="1" fillId="0" borderId="0" xfId="7" applyFont="1" applyAlignment="1">
      <alignment wrapText="1"/>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0" xfId="0" applyAlignment="1">
      <alignment horizontal="center" vertical="top" wrapText="1"/>
    </xf>
    <xf numFmtId="0" fontId="20" fillId="7" borderId="12" xfId="0" applyFont="1" applyFill="1" applyBorder="1" applyAlignment="1">
      <alignment vertical="center" wrapText="1"/>
    </xf>
    <xf numFmtId="0" fontId="20" fillId="7" borderId="14" xfId="0" applyFont="1" applyFill="1" applyBorder="1" applyAlignment="1">
      <alignment vertical="center" wrapText="1"/>
    </xf>
    <xf numFmtId="0" fontId="8" fillId="0" borderId="12" xfId="0" applyFont="1" applyBorder="1" applyAlignment="1">
      <alignment vertical="center" wrapText="1"/>
    </xf>
    <xf numFmtId="0" fontId="8" fillId="0" borderId="13" xfId="0" applyFont="1" applyBorder="1" applyAlignment="1">
      <alignment vertical="center" wrapText="1"/>
    </xf>
    <xf numFmtId="0" fontId="8" fillId="0" borderId="14" xfId="0" applyFont="1" applyBorder="1" applyAlignment="1">
      <alignment vertical="center" wrapText="1"/>
    </xf>
    <xf numFmtId="0" fontId="20" fillId="2" borderId="12" xfId="0" applyFont="1" applyFill="1" applyBorder="1" applyAlignment="1">
      <alignment vertical="center" wrapText="1"/>
    </xf>
    <xf numFmtId="0" fontId="20" fillId="2" borderId="13" xfId="0" applyFont="1" applyFill="1" applyBorder="1" applyAlignment="1">
      <alignment vertical="center" wrapText="1"/>
    </xf>
    <xf numFmtId="0" fontId="20" fillId="2" borderId="14" xfId="0" applyFont="1" applyFill="1" applyBorder="1" applyAlignment="1">
      <alignment vertical="center" wrapText="1"/>
    </xf>
    <xf numFmtId="0" fontId="20" fillId="7" borderId="13" xfId="0" applyFont="1" applyFill="1" applyBorder="1" applyAlignment="1">
      <alignment vertical="center" wrapText="1"/>
    </xf>
    <xf numFmtId="44" fontId="20" fillId="0" borderId="12" xfId="0" applyNumberFormat="1" applyFont="1" applyBorder="1" applyAlignment="1">
      <alignment vertical="center" wrapText="1"/>
    </xf>
    <xf numFmtId="0" fontId="20" fillId="0" borderId="13" xfId="0" applyFont="1" applyBorder="1" applyAlignment="1">
      <alignment vertical="center" wrapText="1"/>
    </xf>
    <xf numFmtId="0" fontId="20" fillId="0" borderId="14" xfId="0" applyFont="1" applyBorder="1" applyAlignment="1">
      <alignment vertical="center" wrapText="1"/>
    </xf>
  </cellXfs>
  <cellStyles count="14">
    <cellStyle name="Comma" xfId="3" builtinId="3"/>
    <cellStyle name="Comma 2" xfId="11" xr:uid="{81EF0443-49E5-4B00-AD2E-33D5B390D07D}"/>
    <cellStyle name="Comma 3" xfId="13" xr:uid="{4C03DC23-CD25-4B4C-96A6-7603746DCA1C}"/>
    <cellStyle name="Currency" xfId="4" builtinId="4"/>
    <cellStyle name="Currency 2" xfId="8" xr:uid="{38CBFE6E-F2DB-45FB-A106-1E168CFACCE5}"/>
    <cellStyle name="Hyperlink" xfId="6" builtinId="8"/>
    <cellStyle name="Normal" xfId="0" builtinId="0"/>
    <cellStyle name="Normal 2" xfId="1" xr:uid="{17BB8202-0AA1-4F73-A4E5-3E684CCB875F}"/>
    <cellStyle name="Normal 2 2" xfId="10" xr:uid="{EC082BB3-3BD7-41C5-8463-0B8C384B81C7}"/>
    <cellStyle name="Normal 3" xfId="2" xr:uid="{0C8F1DAA-06FA-4EA5-88C6-9F4D97BBB4CF}"/>
    <cellStyle name="Normal 3 2" xfId="12" xr:uid="{0A422895-89E9-41A1-BF58-D3F0879F295F}"/>
    <cellStyle name="Normal 4" xfId="9" xr:uid="{78D4ABD5-27FE-4449-A3AE-A46503268163}"/>
    <cellStyle name="Normal 5" xfId="7" xr:uid="{57A607BD-7D4B-4A96-8EE8-4CC78A58CBCE}"/>
    <cellStyle name="Percent" xfId="5" builtinId="5"/>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6350</xdr:rowOff>
    </xdr:from>
    <xdr:to>
      <xdr:col>0</xdr:col>
      <xdr:colOff>1076325</xdr:colOff>
      <xdr:row>5</xdr:row>
      <xdr:rowOff>101600</xdr:rowOff>
    </xdr:to>
    <xdr:pic>
      <xdr:nvPicPr>
        <xdr:cNvPr id="2" name="Picture 1">
          <a:extLst>
            <a:ext uri="{FF2B5EF4-FFF2-40B4-BE49-F238E27FC236}">
              <a16:creationId xmlns:a16="http://schemas.microsoft.com/office/drawing/2014/main" id="{E6162258-3C9B-408C-BCD5-4D48DB34F91F}"/>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 y="9525"/>
          <a:ext cx="1069975" cy="10477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9525</xdr:colOff>
      <xdr:row>0</xdr:row>
      <xdr:rowOff>6350</xdr:rowOff>
    </xdr:from>
    <xdr:to>
      <xdr:col>0</xdr:col>
      <xdr:colOff>1076325</xdr:colOff>
      <xdr:row>5</xdr:row>
      <xdr:rowOff>101600</xdr:rowOff>
    </xdr:to>
    <xdr:pic>
      <xdr:nvPicPr>
        <xdr:cNvPr id="2" name="Picture 1">
          <a:extLst>
            <a:ext uri="{FF2B5EF4-FFF2-40B4-BE49-F238E27FC236}">
              <a16:creationId xmlns:a16="http://schemas.microsoft.com/office/drawing/2014/main" id="{13E5B7B1-DE20-4FA8-B107-268EB973CF8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350"/>
          <a:ext cx="1066800" cy="105092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9525</xdr:colOff>
      <xdr:row>0</xdr:row>
      <xdr:rowOff>6350</xdr:rowOff>
    </xdr:from>
    <xdr:to>
      <xdr:col>0</xdr:col>
      <xdr:colOff>1022184</xdr:colOff>
      <xdr:row>5</xdr:row>
      <xdr:rowOff>87630</xdr:rowOff>
    </xdr:to>
    <xdr:pic>
      <xdr:nvPicPr>
        <xdr:cNvPr id="3" name="Picture 2">
          <a:extLst>
            <a:ext uri="{FF2B5EF4-FFF2-40B4-BE49-F238E27FC236}">
              <a16:creationId xmlns:a16="http://schemas.microsoft.com/office/drawing/2014/main" id="{4BF0BE17-AE9F-4599-918B-02D587E65E45}"/>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525" y="6350"/>
          <a:ext cx="1009484" cy="103060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15876</xdr:colOff>
      <xdr:row>0</xdr:row>
      <xdr:rowOff>0</xdr:rowOff>
    </xdr:from>
    <xdr:to>
      <xdr:col>0</xdr:col>
      <xdr:colOff>990600</xdr:colOff>
      <xdr:row>5</xdr:row>
      <xdr:rowOff>85725</xdr:rowOff>
    </xdr:to>
    <xdr:pic>
      <xdr:nvPicPr>
        <xdr:cNvPr id="2" name="Picture 1">
          <a:extLst>
            <a:ext uri="{FF2B5EF4-FFF2-40B4-BE49-F238E27FC236}">
              <a16:creationId xmlns:a16="http://schemas.microsoft.com/office/drawing/2014/main" id="{57CCC76D-EEFB-4D9B-AB95-514F580F9CD7}"/>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5876" y="0"/>
          <a:ext cx="971549" cy="1038225"/>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8.xml.rels><?xml version="1.0" encoding="UTF-8" standalone="yes"?>
<Relationships xmlns="http://schemas.openxmlformats.org/package/2006/relationships"><Relationship Id="rId1" Type="http://schemas.openxmlformats.org/officeDocument/2006/relationships/hyperlink" Target="https://dpm.wi.gov/Bulletins/DPM-0543-CC-PP.pdf"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E1BDB1-85D6-430C-B943-40272390B384}">
  <dimension ref="A1:K23"/>
  <sheetViews>
    <sheetView workbookViewId="0">
      <selection activeCell="B1" sqref="B1"/>
    </sheetView>
  </sheetViews>
  <sheetFormatPr defaultRowHeight="12.5" x14ac:dyDescent="0.25"/>
  <cols>
    <col min="1" max="1" width="20.6328125" customWidth="1"/>
    <col min="2" max="2" width="30.6328125" customWidth="1"/>
    <col min="3" max="3" width="20.6328125" customWidth="1"/>
    <col min="4" max="4" width="40.6328125" customWidth="1"/>
    <col min="5" max="5" width="25.6328125" customWidth="1"/>
  </cols>
  <sheetData>
    <row r="1" spans="1:11" ht="15" customHeight="1" x14ac:dyDescent="0.25">
      <c r="H1" s="34"/>
    </row>
    <row r="2" spans="1:11" ht="15" customHeight="1" x14ac:dyDescent="0.25">
      <c r="C2" s="144" t="s">
        <v>80</v>
      </c>
      <c r="D2" s="144"/>
      <c r="E2" s="144"/>
      <c r="H2" s="34"/>
    </row>
    <row r="3" spans="1:11" ht="15" customHeight="1" x14ac:dyDescent="0.25">
      <c r="C3" s="144"/>
      <c r="D3" s="144"/>
      <c r="E3" s="144"/>
      <c r="F3" s="32"/>
      <c r="G3" s="32"/>
      <c r="H3" s="34"/>
    </row>
    <row r="4" spans="1:11" ht="15" customHeight="1" x14ac:dyDescent="0.25">
      <c r="C4" s="145" t="s">
        <v>1720</v>
      </c>
      <c r="D4" s="145"/>
      <c r="E4" s="145"/>
      <c r="F4" s="36"/>
      <c r="G4" s="36"/>
      <c r="H4" s="34"/>
    </row>
    <row r="5" spans="1:11" ht="15" customHeight="1" x14ac:dyDescent="0.25">
      <c r="H5" s="34"/>
    </row>
    <row r="6" spans="1:11" ht="36.5" customHeight="1" x14ac:dyDescent="0.25">
      <c r="B6" s="146" t="s">
        <v>1754</v>
      </c>
      <c r="C6" s="146"/>
      <c r="D6" s="146"/>
      <c r="E6" s="146"/>
      <c r="F6" s="33"/>
      <c r="G6" s="33"/>
      <c r="H6" s="87"/>
      <c r="I6" s="31"/>
      <c r="J6" s="31"/>
      <c r="K6" s="31"/>
    </row>
    <row r="8" spans="1:11" s="1" customFormat="1" ht="26" x14ac:dyDescent="0.3">
      <c r="A8" s="15" t="s">
        <v>13</v>
      </c>
      <c r="B8" s="15" t="s">
        <v>14</v>
      </c>
      <c r="C8" s="15" t="s">
        <v>15</v>
      </c>
      <c r="D8" s="15" t="s">
        <v>16</v>
      </c>
      <c r="E8" s="15" t="s">
        <v>17</v>
      </c>
    </row>
    <row r="9" spans="1:11" x14ac:dyDescent="0.25">
      <c r="A9" s="6" t="s">
        <v>1723</v>
      </c>
      <c r="B9" s="6" t="s">
        <v>24</v>
      </c>
      <c r="C9" s="11">
        <v>44287</v>
      </c>
      <c r="D9" s="11">
        <v>44439</v>
      </c>
      <c r="E9" s="10"/>
    </row>
    <row r="15" spans="1:11" ht="13" thickBot="1" x14ac:dyDescent="0.3"/>
    <row r="16" spans="1:11" x14ac:dyDescent="0.25">
      <c r="A16" s="109" t="s">
        <v>1756</v>
      </c>
      <c r="B16" s="110"/>
    </row>
    <row r="17" spans="1:2" ht="13" x14ac:dyDescent="0.3">
      <c r="A17" s="116" t="s">
        <v>81</v>
      </c>
      <c r="B17" s="126">
        <f>'Pg. 3 - Personnel Request'!K31</f>
        <v>313.54750000000001</v>
      </c>
    </row>
    <row r="18" spans="1:2" ht="13" x14ac:dyDescent="0.3">
      <c r="A18" s="116" t="s">
        <v>82</v>
      </c>
      <c r="B18" s="126">
        <f>'Pg. 3 - Personnel Request'!M31</f>
        <v>116.35747725</v>
      </c>
    </row>
    <row r="19" spans="1:2" ht="13" thickBot="1" x14ac:dyDescent="0.3">
      <c r="A19" s="111" t="s">
        <v>1757</v>
      </c>
      <c r="B19" s="115">
        <f>SUM(B17:B18)</f>
        <v>429.90497725</v>
      </c>
    </row>
    <row r="20" spans="1:2" ht="13" thickTop="1" x14ac:dyDescent="0.25">
      <c r="A20" s="111"/>
      <c r="B20" s="114"/>
    </row>
    <row r="21" spans="1:2" ht="13.5" thickTop="1" thickBot="1" x14ac:dyDescent="0.3">
      <c r="A21" s="111" t="s">
        <v>1725</v>
      </c>
      <c r="B21" s="115">
        <f>'P2. 4 - Supplies-Srvcs. Request'!H31</f>
        <v>9250</v>
      </c>
    </row>
    <row r="22" spans="1:2" ht="13" thickTop="1" x14ac:dyDescent="0.25">
      <c r="A22" s="111"/>
      <c r="B22" s="114"/>
    </row>
    <row r="23" spans="1:2" ht="13" thickBot="1" x14ac:dyDescent="0.3">
      <c r="A23" s="112" t="s">
        <v>1753</v>
      </c>
      <c r="B23" s="113">
        <f>SUM(B19,B21)</f>
        <v>9679.9049772500002</v>
      </c>
    </row>
  </sheetData>
  <mergeCells count="3">
    <mergeCell ref="C2:E3"/>
    <mergeCell ref="C4:E4"/>
    <mergeCell ref="B6:E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6CAD82-49F5-4F17-9476-C34C7EF1B2BA}">
  <dimension ref="A1:K13"/>
  <sheetViews>
    <sheetView workbookViewId="0">
      <selection activeCell="J9" sqref="J9"/>
    </sheetView>
  </sheetViews>
  <sheetFormatPr defaultRowHeight="12.5" x14ac:dyDescent="0.25"/>
  <cols>
    <col min="1" max="1" width="20.6328125" customWidth="1"/>
    <col min="2" max="2" width="30.6328125" customWidth="1"/>
    <col min="3" max="3" width="20.6328125" customWidth="1"/>
    <col min="4" max="4" width="40.6328125" customWidth="1"/>
    <col min="5" max="5" width="25.6328125" customWidth="1"/>
    <col min="6" max="6" width="20.90625" customWidth="1"/>
    <col min="10" max="10" width="34.54296875" customWidth="1"/>
  </cols>
  <sheetData>
    <row r="1" spans="1:11" ht="15" customHeight="1" x14ac:dyDescent="0.25">
      <c r="H1" s="34"/>
    </row>
    <row r="2" spans="1:11" ht="15" customHeight="1" x14ac:dyDescent="0.25">
      <c r="C2" s="144" t="s">
        <v>80</v>
      </c>
      <c r="D2" s="144"/>
      <c r="E2" s="144"/>
      <c r="H2" s="34"/>
    </row>
    <row r="3" spans="1:11" ht="15" customHeight="1" x14ac:dyDescent="0.25">
      <c r="C3" s="144"/>
      <c r="D3" s="144"/>
      <c r="E3" s="144"/>
      <c r="F3" s="32"/>
      <c r="G3" s="32"/>
      <c r="H3" s="34"/>
    </row>
    <row r="4" spans="1:11" ht="15" customHeight="1" x14ac:dyDescent="0.25">
      <c r="C4" s="145" t="s">
        <v>1724</v>
      </c>
      <c r="D4" s="145"/>
      <c r="E4" s="145"/>
      <c r="F4" s="36"/>
      <c r="G4" s="36"/>
      <c r="H4" s="34"/>
    </row>
    <row r="5" spans="1:11" ht="15" customHeight="1" x14ac:dyDescent="0.25">
      <c r="H5" s="34"/>
    </row>
    <row r="6" spans="1:11" ht="36.5" customHeight="1" x14ac:dyDescent="0.25">
      <c r="B6" s="146" t="s">
        <v>1754</v>
      </c>
      <c r="C6" s="146"/>
      <c r="D6" s="146"/>
      <c r="E6" s="146"/>
      <c r="F6" s="33"/>
      <c r="G6" s="33"/>
      <c r="H6" s="87"/>
      <c r="I6" s="31"/>
      <c r="J6" s="31"/>
      <c r="K6" s="31"/>
    </row>
    <row r="7" spans="1:11" ht="13" thickBot="1" x14ac:dyDescent="0.3">
      <c r="H7" s="34"/>
    </row>
    <row r="8" spans="1:11" ht="26" customHeight="1" thickBot="1" x14ac:dyDescent="0.3">
      <c r="A8" s="152" t="s">
        <v>1722</v>
      </c>
      <c r="B8" s="153"/>
      <c r="C8" s="153"/>
      <c r="D8" s="153"/>
      <c r="E8" s="153"/>
      <c r="F8" s="153"/>
      <c r="G8" s="153"/>
      <c r="H8" s="153"/>
      <c r="I8" s="153"/>
      <c r="J8" s="154"/>
    </row>
    <row r="9" spans="1:11" ht="26" customHeight="1" thickBot="1" x14ac:dyDescent="0.3">
      <c r="A9" s="147" t="s">
        <v>1711</v>
      </c>
      <c r="B9" s="155"/>
      <c r="C9" s="148"/>
      <c r="D9" s="149" t="s">
        <v>1712</v>
      </c>
      <c r="E9" s="150"/>
      <c r="F9" s="151"/>
      <c r="G9" s="147" t="s">
        <v>1758</v>
      </c>
      <c r="H9" s="155"/>
      <c r="I9" s="148"/>
      <c r="J9" s="105"/>
    </row>
    <row r="10" spans="1:11" ht="26" customHeight="1" thickBot="1" x14ac:dyDescent="0.3">
      <c r="A10" s="147" t="s">
        <v>1713</v>
      </c>
      <c r="B10" s="148"/>
      <c r="C10" s="149" t="s">
        <v>1712</v>
      </c>
      <c r="D10" s="150"/>
      <c r="E10" s="151"/>
      <c r="F10" s="147" t="s">
        <v>1714</v>
      </c>
      <c r="G10" s="148"/>
      <c r="H10" s="149" t="s">
        <v>1712</v>
      </c>
      <c r="I10" s="150"/>
      <c r="J10" s="151"/>
    </row>
    <row r="11" spans="1:11" ht="26" customHeight="1" thickBot="1" x14ac:dyDescent="0.3">
      <c r="A11" s="147" t="s">
        <v>1715</v>
      </c>
      <c r="B11" s="148"/>
      <c r="C11" s="149" t="s">
        <v>1712</v>
      </c>
      <c r="D11" s="150"/>
      <c r="E11" s="150"/>
      <c r="F11" s="151"/>
      <c r="G11" s="147" t="s">
        <v>1716</v>
      </c>
      <c r="H11" s="148"/>
      <c r="I11" s="149" t="s">
        <v>1712</v>
      </c>
      <c r="J11" s="151"/>
    </row>
    <row r="12" spans="1:11" ht="26" customHeight="1" thickBot="1" x14ac:dyDescent="0.3">
      <c r="A12" s="106" t="s">
        <v>1717</v>
      </c>
      <c r="B12" s="149" t="s">
        <v>1712</v>
      </c>
      <c r="C12" s="150"/>
      <c r="D12" s="150"/>
      <c r="E12" s="150"/>
      <c r="F12" s="151"/>
      <c r="G12" s="147" t="s">
        <v>1718</v>
      </c>
      <c r="H12" s="148"/>
      <c r="I12" s="149" t="s">
        <v>1712</v>
      </c>
      <c r="J12" s="151"/>
    </row>
    <row r="13" spans="1:11" ht="26" customHeight="1" thickBot="1" x14ac:dyDescent="0.3">
      <c r="A13" s="147" t="s">
        <v>1719</v>
      </c>
      <c r="B13" s="155"/>
      <c r="C13" s="155"/>
      <c r="D13" s="148"/>
      <c r="E13" s="156">
        <f>'Pg. 1 Cover Page'!B23</f>
        <v>9679.9049772500002</v>
      </c>
      <c r="F13" s="157"/>
      <c r="G13" s="157"/>
      <c r="H13" s="157"/>
      <c r="I13" s="157"/>
      <c r="J13" s="158"/>
    </row>
  </sheetData>
  <mergeCells count="20">
    <mergeCell ref="A13:D13"/>
    <mergeCell ref="E13:J13"/>
    <mergeCell ref="G11:H11"/>
    <mergeCell ref="I11:J11"/>
    <mergeCell ref="B12:F12"/>
    <mergeCell ref="G12:H12"/>
    <mergeCell ref="I12:J12"/>
    <mergeCell ref="C2:E3"/>
    <mergeCell ref="C4:E4"/>
    <mergeCell ref="B6:E6"/>
    <mergeCell ref="A11:B11"/>
    <mergeCell ref="C11:F11"/>
    <mergeCell ref="A8:J8"/>
    <mergeCell ref="A9:C9"/>
    <mergeCell ref="D9:F9"/>
    <mergeCell ref="G9:I9"/>
    <mergeCell ref="A10:B10"/>
    <mergeCell ref="C10:E10"/>
    <mergeCell ref="F10:G10"/>
    <mergeCell ref="H10:J10"/>
  </mergeCells>
  <pageMargins left="0.7" right="0.7" top="0.75" bottom="0.75" header="0.3" footer="0.3"/>
  <drawing r:id="rId1"/>
  <extLst>
    <ext xmlns:x14="http://schemas.microsoft.com/office/spreadsheetml/2009/9/main" uri="{CCE6A557-97BC-4b89-ADB6-D9C93CAAB3DF}">
      <x14:dataValidations xmlns:xm="http://schemas.microsoft.com/office/excel/2006/main" count="1">
        <x14:dataValidation type="list" allowBlank="1" showInputMessage="1" showErrorMessage="1" xr:uid="{96104C47-EC72-47AA-8B9C-EA99C44D59F4}">
          <x14:formula1>
            <xm:f>FRINGE!$B$1:$B$48</xm:f>
          </x14:formula1>
          <xm:sqref>J9</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BDC8B3-8F7C-416F-BCE4-5B336649C321}">
  <dimension ref="A1:N32"/>
  <sheetViews>
    <sheetView zoomScaleNormal="100" workbookViewId="0">
      <selection activeCell="H11" sqref="H11"/>
    </sheetView>
  </sheetViews>
  <sheetFormatPr defaultRowHeight="12.5" x14ac:dyDescent="0.25"/>
  <cols>
    <col min="1" max="1" width="20.6328125" customWidth="1"/>
    <col min="2" max="2" width="30.6328125" customWidth="1"/>
    <col min="3" max="3" width="20.6328125" customWidth="1"/>
    <col min="4" max="4" width="40.6328125" customWidth="1"/>
    <col min="5" max="5" width="25.6328125" customWidth="1"/>
    <col min="6" max="7" width="40.6328125" customWidth="1"/>
    <col min="8" max="8" width="18.81640625" bestFit="1" customWidth="1"/>
    <col min="9" max="9" width="17.1796875" style="34" customWidth="1"/>
    <col min="10" max="13" width="19.6328125" customWidth="1"/>
    <col min="14" max="14" width="14.54296875" bestFit="1" customWidth="1"/>
    <col min="15" max="15" width="10.1796875" bestFit="1" customWidth="1"/>
    <col min="16" max="16" width="14.453125" bestFit="1" customWidth="1"/>
  </cols>
  <sheetData>
    <row r="1" spans="1:14" ht="15" customHeight="1" x14ac:dyDescent="0.25"/>
    <row r="2" spans="1:14" ht="15" customHeight="1" x14ac:dyDescent="0.25">
      <c r="C2" s="144" t="s">
        <v>80</v>
      </c>
      <c r="D2" s="144"/>
      <c r="E2" s="144"/>
    </row>
    <row r="3" spans="1:14" ht="15" customHeight="1" x14ac:dyDescent="0.25">
      <c r="C3" s="144"/>
      <c r="D3" s="144"/>
      <c r="E3" s="144"/>
      <c r="F3" s="32"/>
      <c r="G3" s="32"/>
      <c r="H3" s="117"/>
    </row>
    <row r="4" spans="1:14" ht="15" customHeight="1" x14ac:dyDescent="0.25">
      <c r="C4" s="145" t="s">
        <v>1755</v>
      </c>
      <c r="D4" s="145"/>
      <c r="E4" s="145"/>
      <c r="F4" s="36"/>
      <c r="G4" s="36"/>
      <c r="H4" s="118"/>
    </row>
    <row r="5" spans="1:14" ht="15" customHeight="1" x14ac:dyDescent="0.25"/>
    <row r="6" spans="1:14" ht="36.5" customHeight="1" x14ac:dyDescent="0.25">
      <c r="B6" s="146" t="s">
        <v>1754</v>
      </c>
      <c r="C6" s="146"/>
      <c r="D6" s="146"/>
      <c r="E6" s="146"/>
      <c r="F6" s="33"/>
      <c r="G6" s="33"/>
      <c r="H6" s="119"/>
      <c r="I6" s="87"/>
      <c r="J6" s="31"/>
      <c r="K6" s="31"/>
      <c r="L6" s="31"/>
    </row>
    <row r="8" spans="1:14" ht="49.5" customHeight="1" x14ac:dyDescent="0.25">
      <c r="A8" s="91" t="s">
        <v>1747</v>
      </c>
      <c r="B8" s="91" t="s">
        <v>1709</v>
      </c>
      <c r="C8" s="88" t="s">
        <v>109</v>
      </c>
      <c r="D8" s="88" t="s">
        <v>87</v>
      </c>
      <c r="E8" s="88" t="s">
        <v>104</v>
      </c>
      <c r="F8" s="88" t="s">
        <v>25</v>
      </c>
      <c r="G8" s="88" t="s">
        <v>1710</v>
      </c>
      <c r="H8" s="88" t="s">
        <v>1759</v>
      </c>
      <c r="I8" s="89" t="s">
        <v>1704</v>
      </c>
      <c r="J8" s="88" t="s">
        <v>1705</v>
      </c>
      <c r="K8" s="90" t="s">
        <v>1706</v>
      </c>
      <c r="L8" s="88" t="s">
        <v>1760</v>
      </c>
      <c r="M8" s="90" t="s">
        <v>1708</v>
      </c>
      <c r="N8" s="91" t="s">
        <v>1707</v>
      </c>
    </row>
    <row r="9" spans="1:14" x14ac:dyDescent="0.25">
      <c r="A9" s="92"/>
      <c r="B9" s="92" t="s">
        <v>1326</v>
      </c>
      <c r="C9" s="92">
        <f>VLOOKUP(B9,'Alpha-Class'!$A$8:$F$1476,2,FALSE)</f>
        <v>4361</v>
      </c>
      <c r="D9" s="92" t="s">
        <v>88</v>
      </c>
      <c r="E9" s="92" t="s">
        <v>100</v>
      </c>
      <c r="F9" s="92" t="s">
        <v>1745</v>
      </c>
      <c r="G9" s="92" t="s">
        <v>1744</v>
      </c>
      <c r="H9" s="124" t="s">
        <v>1761</v>
      </c>
      <c r="I9" s="121">
        <f>VLOOKUP(B9,'Alpha-Class'!$A$8:$F$1476,6,FALSE)</f>
        <v>30.82</v>
      </c>
      <c r="J9" s="104">
        <v>2.5</v>
      </c>
      <c r="K9" s="93">
        <f>I9*J9</f>
        <v>77.05</v>
      </c>
      <c r="L9" s="125">
        <f>VLOOKUP(H9,FRINGE!$B$1:$C$48,2,FALSE)</f>
        <v>0.37109999999999999</v>
      </c>
      <c r="M9" s="93">
        <f>K9*L9</f>
        <v>28.593254999999999</v>
      </c>
      <c r="N9" s="94">
        <f>SUM(K9,M9)</f>
        <v>105.643255</v>
      </c>
    </row>
    <row r="10" spans="1:14" x14ac:dyDescent="0.25">
      <c r="A10" s="92"/>
      <c r="B10" s="92" t="s">
        <v>829</v>
      </c>
      <c r="C10" s="92">
        <f>VLOOKUP(B10,'Alpha-Class'!$A$8:$F$1476,2,FALSE)</f>
        <v>14074</v>
      </c>
      <c r="D10" s="92" t="s">
        <v>89</v>
      </c>
      <c r="E10" s="92" t="s">
        <v>1730</v>
      </c>
      <c r="F10" s="92" t="s">
        <v>1746</v>
      </c>
      <c r="G10" s="92" t="s">
        <v>1744</v>
      </c>
      <c r="H10" s="124" t="s">
        <v>1761</v>
      </c>
      <c r="I10" s="121">
        <f>VLOOKUP(B10,'Alpha-Class'!$A$8:$F$1476,6,FALSE)</f>
        <v>41.13</v>
      </c>
      <c r="J10" s="92">
        <v>5.75</v>
      </c>
      <c r="K10" s="93">
        <f t="shared" ref="K10:K30" si="0">I10*J10</f>
        <v>236.4975</v>
      </c>
      <c r="L10" s="125">
        <f>VLOOKUP(H10,FRINGE!$B$1:$C$48,2,FALSE)</f>
        <v>0.37109999999999999</v>
      </c>
      <c r="M10" s="93">
        <f t="shared" ref="M10:M30" si="1">K10*L10</f>
        <v>87.764222250000003</v>
      </c>
      <c r="N10" s="94">
        <f t="shared" ref="N10:N30" si="2">SUM(K10,M10)</f>
        <v>324.26172224999999</v>
      </c>
    </row>
    <row r="11" spans="1:14" x14ac:dyDescent="0.25">
      <c r="A11" s="92"/>
      <c r="B11" s="92" t="s">
        <v>123</v>
      </c>
      <c r="C11" s="92">
        <f>VLOOKUP(B11,'Alpha-Class'!$A$8:$F$1476,2,FALSE)</f>
        <v>160</v>
      </c>
      <c r="D11" s="92"/>
      <c r="E11" s="92" t="s">
        <v>1731</v>
      </c>
      <c r="F11" s="92"/>
      <c r="G11" s="92"/>
      <c r="H11" s="124">
        <v>0</v>
      </c>
      <c r="I11" s="121">
        <f>VLOOKUP(B11,'Alpha-Class'!$A$8:$F$1476,6,FALSE)</f>
        <v>30.82</v>
      </c>
      <c r="J11" s="92">
        <v>0</v>
      </c>
      <c r="K11" s="93">
        <f t="shared" si="0"/>
        <v>0</v>
      </c>
      <c r="L11" s="125">
        <f>VLOOKUP(H11,FRINGE!$B$1:$C$48,2,FALSE)</f>
        <v>0</v>
      </c>
      <c r="M11" s="93">
        <f t="shared" si="1"/>
        <v>0</v>
      </c>
      <c r="N11" s="94">
        <f t="shared" si="2"/>
        <v>0</v>
      </c>
    </row>
    <row r="12" spans="1:14" x14ac:dyDescent="0.25">
      <c r="A12" s="92"/>
      <c r="B12" s="92" t="s">
        <v>123</v>
      </c>
      <c r="C12" s="92">
        <f>VLOOKUP(B12,'Alpha-Class'!$A$8:$F$1476,2,FALSE)</f>
        <v>160</v>
      </c>
      <c r="D12" s="92"/>
      <c r="E12" s="92" t="s">
        <v>1731</v>
      </c>
      <c r="F12" s="92"/>
      <c r="G12" s="92"/>
      <c r="H12" s="124">
        <v>0</v>
      </c>
      <c r="I12" s="121">
        <f>VLOOKUP(B12,'Alpha-Class'!$A$8:$F$1476,6,FALSE)</f>
        <v>30.82</v>
      </c>
      <c r="J12" s="92">
        <v>0</v>
      </c>
      <c r="K12" s="93">
        <f t="shared" si="0"/>
        <v>0</v>
      </c>
      <c r="L12" s="125">
        <f>VLOOKUP(H12,FRINGE!$B$1:$C$48,2,FALSE)</f>
        <v>0</v>
      </c>
      <c r="M12" s="93">
        <f t="shared" si="1"/>
        <v>0</v>
      </c>
      <c r="N12" s="94">
        <f t="shared" si="2"/>
        <v>0</v>
      </c>
    </row>
    <row r="13" spans="1:14" x14ac:dyDescent="0.25">
      <c r="A13" s="92"/>
      <c r="B13" s="92" t="s">
        <v>123</v>
      </c>
      <c r="C13" s="92">
        <f>VLOOKUP(B13,'Alpha-Class'!$A$8:$F$1476,2,FALSE)</f>
        <v>160</v>
      </c>
      <c r="D13" s="92"/>
      <c r="E13" s="92" t="s">
        <v>1731</v>
      </c>
      <c r="F13" s="92"/>
      <c r="G13" s="92"/>
      <c r="H13" s="124">
        <v>0</v>
      </c>
      <c r="I13" s="121">
        <f>VLOOKUP(B13,'Alpha-Class'!$A$8:$F$1476,6,FALSE)</f>
        <v>30.82</v>
      </c>
      <c r="J13" s="92">
        <v>0</v>
      </c>
      <c r="K13" s="93">
        <f t="shared" si="0"/>
        <v>0</v>
      </c>
      <c r="L13" s="125">
        <f>VLOOKUP(H13,FRINGE!$B$1:$C$48,2,FALSE)</f>
        <v>0</v>
      </c>
      <c r="M13" s="93">
        <f t="shared" si="1"/>
        <v>0</v>
      </c>
      <c r="N13" s="94">
        <f t="shared" si="2"/>
        <v>0</v>
      </c>
    </row>
    <row r="14" spans="1:14" x14ac:dyDescent="0.25">
      <c r="A14" s="92"/>
      <c r="B14" s="92" t="s">
        <v>123</v>
      </c>
      <c r="C14" s="92">
        <f>VLOOKUP(B14,'Alpha-Class'!$A$8:$F$1476,2,FALSE)</f>
        <v>160</v>
      </c>
      <c r="D14" s="92"/>
      <c r="E14" s="92" t="s">
        <v>1731</v>
      </c>
      <c r="F14" s="92"/>
      <c r="G14" s="92"/>
      <c r="H14" s="124">
        <v>0</v>
      </c>
      <c r="I14" s="121">
        <f>VLOOKUP(B14,'Alpha-Class'!$A$8:$F$1476,6,FALSE)</f>
        <v>30.82</v>
      </c>
      <c r="J14" s="92">
        <v>0</v>
      </c>
      <c r="K14" s="93">
        <f t="shared" si="0"/>
        <v>0</v>
      </c>
      <c r="L14" s="125">
        <f>VLOOKUP(H14,FRINGE!$B$1:$C$48,2,FALSE)</f>
        <v>0</v>
      </c>
      <c r="M14" s="93">
        <f t="shared" si="1"/>
        <v>0</v>
      </c>
      <c r="N14" s="94">
        <f t="shared" si="2"/>
        <v>0</v>
      </c>
    </row>
    <row r="15" spans="1:14" x14ac:dyDescent="0.25">
      <c r="A15" s="92"/>
      <c r="B15" s="92" t="s">
        <v>123</v>
      </c>
      <c r="C15" s="92">
        <f>VLOOKUP(B15,'Alpha-Class'!$A$8:$F$1476,2,FALSE)</f>
        <v>160</v>
      </c>
      <c r="D15" s="92"/>
      <c r="E15" s="92" t="s">
        <v>1731</v>
      </c>
      <c r="F15" s="92"/>
      <c r="G15" s="92"/>
      <c r="H15" s="124">
        <v>0</v>
      </c>
      <c r="I15" s="121">
        <f>VLOOKUP(B15,'Alpha-Class'!$A$8:$F$1476,6,FALSE)</f>
        <v>30.82</v>
      </c>
      <c r="J15" s="92">
        <v>0</v>
      </c>
      <c r="K15" s="93">
        <f t="shared" si="0"/>
        <v>0</v>
      </c>
      <c r="L15" s="125">
        <f>VLOOKUP(H15,FRINGE!$B$1:$C$48,2,FALSE)</f>
        <v>0</v>
      </c>
      <c r="M15" s="93">
        <f t="shared" si="1"/>
        <v>0</v>
      </c>
      <c r="N15" s="94">
        <f t="shared" si="2"/>
        <v>0</v>
      </c>
    </row>
    <row r="16" spans="1:14" x14ac:dyDescent="0.25">
      <c r="A16" s="92"/>
      <c r="B16" s="92" t="s">
        <v>123</v>
      </c>
      <c r="C16" s="92">
        <f>VLOOKUP(B16,'Alpha-Class'!$A$8:$F$1476,2,FALSE)</f>
        <v>160</v>
      </c>
      <c r="D16" s="92"/>
      <c r="E16" s="92" t="s">
        <v>1731</v>
      </c>
      <c r="F16" s="92"/>
      <c r="G16" s="92"/>
      <c r="H16" s="124">
        <v>0</v>
      </c>
      <c r="I16" s="121">
        <f>VLOOKUP(B16,'Alpha-Class'!$A$8:$F$1476,6,FALSE)</f>
        <v>30.82</v>
      </c>
      <c r="J16" s="92">
        <v>0</v>
      </c>
      <c r="K16" s="93">
        <f t="shared" si="0"/>
        <v>0</v>
      </c>
      <c r="L16" s="125">
        <f>VLOOKUP(H16,FRINGE!$B$1:$C$48,2,FALSE)</f>
        <v>0</v>
      </c>
      <c r="M16" s="93">
        <f t="shared" si="1"/>
        <v>0</v>
      </c>
      <c r="N16" s="94">
        <f t="shared" si="2"/>
        <v>0</v>
      </c>
    </row>
    <row r="17" spans="1:14" x14ac:dyDescent="0.25">
      <c r="A17" s="92"/>
      <c r="B17" s="92" t="s">
        <v>123</v>
      </c>
      <c r="C17" s="92">
        <f>VLOOKUP(B17,'Alpha-Class'!$A$8:$F$1476,2,FALSE)</f>
        <v>160</v>
      </c>
      <c r="D17" s="92"/>
      <c r="E17" s="92" t="s">
        <v>1731</v>
      </c>
      <c r="F17" s="92"/>
      <c r="G17" s="92"/>
      <c r="H17" s="124">
        <v>0</v>
      </c>
      <c r="I17" s="121">
        <f>VLOOKUP(B17,'Alpha-Class'!$A$8:$F$1476,6,FALSE)</f>
        <v>30.82</v>
      </c>
      <c r="J17" s="92">
        <v>0</v>
      </c>
      <c r="K17" s="93">
        <f t="shared" si="0"/>
        <v>0</v>
      </c>
      <c r="L17" s="125">
        <f>VLOOKUP(H17,FRINGE!$B$1:$C$48,2,FALSE)</f>
        <v>0</v>
      </c>
      <c r="M17" s="93">
        <f t="shared" si="1"/>
        <v>0</v>
      </c>
      <c r="N17" s="94">
        <f t="shared" si="2"/>
        <v>0</v>
      </c>
    </row>
    <row r="18" spans="1:14" x14ac:dyDescent="0.25">
      <c r="A18" s="92"/>
      <c r="B18" s="92" t="s">
        <v>123</v>
      </c>
      <c r="C18" s="92">
        <f>VLOOKUP(B18,'Alpha-Class'!$A$8:$F$1476,2,FALSE)</f>
        <v>160</v>
      </c>
      <c r="D18" s="92"/>
      <c r="E18" s="92" t="s">
        <v>1731</v>
      </c>
      <c r="F18" s="92"/>
      <c r="G18" s="92"/>
      <c r="H18" s="124">
        <v>0</v>
      </c>
      <c r="I18" s="121">
        <f>VLOOKUP(B18,'Alpha-Class'!$A$8:$F$1476,6,FALSE)</f>
        <v>30.82</v>
      </c>
      <c r="J18" s="92">
        <v>0</v>
      </c>
      <c r="K18" s="93">
        <f t="shared" si="0"/>
        <v>0</v>
      </c>
      <c r="L18" s="125">
        <f>VLOOKUP(H18,FRINGE!$B$1:$C$48,2,FALSE)</f>
        <v>0</v>
      </c>
      <c r="M18" s="93">
        <f t="shared" si="1"/>
        <v>0</v>
      </c>
      <c r="N18" s="94">
        <f t="shared" si="2"/>
        <v>0</v>
      </c>
    </row>
    <row r="19" spans="1:14" x14ac:dyDescent="0.25">
      <c r="A19" s="92"/>
      <c r="B19" s="92" t="s">
        <v>123</v>
      </c>
      <c r="C19" s="92">
        <f>VLOOKUP(B19,'Alpha-Class'!$A$8:$F$1476,2,FALSE)</f>
        <v>160</v>
      </c>
      <c r="D19" s="92"/>
      <c r="E19" s="92" t="s">
        <v>1731</v>
      </c>
      <c r="F19" s="92"/>
      <c r="G19" s="92"/>
      <c r="H19" s="124">
        <v>0</v>
      </c>
      <c r="I19" s="121">
        <f>VLOOKUP(B19,'Alpha-Class'!$A$8:$F$1476,6,FALSE)</f>
        <v>30.82</v>
      </c>
      <c r="J19" s="92">
        <v>0</v>
      </c>
      <c r="K19" s="93">
        <f t="shared" si="0"/>
        <v>0</v>
      </c>
      <c r="L19" s="125">
        <f>VLOOKUP(H19,FRINGE!$B$1:$C$48,2,FALSE)</f>
        <v>0</v>
      </c>
      <c r="M19" s="93">
        <f t="shared" si="1"/>
        <v>0</v>
      </c>
      <c r="N19" s="94">
        <f t="shared" si="2"/>
        <v>0</v>
      </c>
    </row>
    <row r="20" spans="1:14" x14ac:dyDescent="0.25">
      <c r="A20" s="92"/>
      <c r="B20" s="92" t="s">
        <v>123</v>
      </c>
      <c r="C20" s="92">
        <f>VLOOKUP(B20,'Alpha-Class'!$A$8:$F$1476,2,FALSE)</f>
        <v>160</v>
      </c>
      <c r="D20" s="92"/>
      <c r="E20" s="92" t="s">
        <v>1731</v>
      </c>
      <c r="F20" s="92"/>
      <c r="G20" s="92"/>
      <c r="H20" s="124">
        <v>0</v>
      </c>
      <c r="I20" s="121">
        <f>VLOOKUP(B20,'Alpha-Class'!$A$8:$F$1476,6,FALSE)</f>
        <v>30.82</v>
      </c>
      <c r="J20" s="92">
        <v>0</v>
      </c>
      <c r="K20" s="93">
        <f t="shared" si="0"/>
        <v>0</v>
      </c>
      <c r="L20" s="125">
        <f>VLOOKUP(H20,FRINGE!$B$1:$C$48,2,FALSE)</f>
        <v>0</v>
      </c>
      <c r="M20" s="93">
        <f t="shared" si="1"/>
        <v>0</v>
      </c>
      <c r="N20" s="94">
        <f t="shared" si="2"/>
        <v>0</v>
      </c>
    </row>
    <row r="21" spans="1:14" x14ac:dyDescent="0.25">
      <c r="A21" s="92"/>
      <c r="B21" s="92" t="s">
        <v>123</v>
      </c>
      <c r="C21" s="92">
        <f>VLOOKUP(B21,'Alpha-Class'!$A$8:$F$1476,2,FALSE)</f>
        <v>160</v>
      </c>
      <c r="D21" s="92"/>
      <c r="E21" s="92" t="s">
        <v>1731</v>
      </c>
      <c r="F21" s="92"/>
      <c r="G21" s="92"/>
      <c r="H21" s="124">
        <v>0</v>
      </c>
      <c r="I21" s="121">
        <f>VLOOKUP(B21,'Alpha-Class'!$A$8:$F$1476,6,FALSE)</f>
        <v>30.82</v>
      </c>
      <c r="J21" s="92">
        <v>0</v>
      </c>
      <c r="K21" s="93">
        <f t="shared" si="0"/>
        <v>0</v>
      </c>
      <c r="L21" s="125">
        <f>VLOOKUP(H21,FRINGE!$B$1:$C$48,2,FALSE)</f>
        <v>0</v>
      </c>
      <c r="M21" s="93">
        <f t="shared" si="1"/>
        <v>0</v>
      </c>
      <c r="N21" s="94">
        <f t="shared" si="2"/>
        <v>0</v>
      </c>
    </row>
    <row r="22" spans="1:14" x14ac:dyDescent="0.25">
      <c r="A22" s="92"/>
      <c r="B22" s="92" t="s">
        <v>123</v>
      </c>
      <c r="C22" s="92">
        <f>VLOOKUP(B22,'Alpha-Class'!$A$8:$F$1476,2,FALSE)</f>
        <v>160</v>
      </c>
      <c r="D22" s="92"/>
      <c r="E22" s="92" t="s">
        <v>1731</v>
      </c>
      <c r="F22" s="92"/>
      <c r="G22" s="92"/>
      <c r="H22" s="124">
        <v>0</v>
      </c>
      <c r="I22" s="121">
        <f>VLOOKUP(B22,'Alpha-Class'!$A$8:$F$1476,6,FALSE)</f>
        <v>30.82</v>
      </c>
      <c r="J22" s="92">
        <v>0</v>
      </c>
      <c r="K22" s="93">
        <f t="shared" si="0"/>
        <v>0</v>
      </c>
      <c r="L22" s="125">
        <f>VLOOKUP(H22,FRINGE!$B$1:$C$48,2,FALSE)</f>
        <v>0</v>
      </c>
      <c r="M22" s="93">
        <f t="shared" si="1"/>
        <v>0</v>
      </c>
      <c r="N22" s="94">
        <f t="shared" si="2"/>
        <v>0</v>
      </c>
    </row>
    <row r="23" spans="1:14" x14ac:dyDescent="0.25">
      <c r="A23" s="92"/>
      <c r="B23" s="92" t="s">
        <v>123</v>
      </c>
      <c r="C23" s="92">
        <f>VLOOKUP(B23,'Alpha-Class'!$A$8:$F$1476,2,FALSE)</f>
        <v>160</v>
      </c>
      <c r="D23" s="92"/>
      <c r="E23" s="92" t="s">
        <v>1731</v>
      </c>
      <c r="F23" s="92"/>
      <c r="G23" s="92"/>
      <c r="H23" s="124">
        <v>0</v>
      </c>
      <c r="I23" s="121">
        <f>VLOOKUP(B23,'Alpha-Class'!$A$8:$F$1476,6,FALSE)</f>
        <v>30.82</v>
      </c>
      <c r="J23" s="92">
        <v>0</v>
      </c>
      <c r="K23" s="93">
        <f t="shared" si="0"/>
        <v>0</v>
      </c>
      <c r="L23" s="125">
        <f>VLOOKUP(H23,FRINGE!$B$1:$C$48,2,FALSE)</f>
        <v>0</v>
      </c>
      <c r="M23" s="93">
        <f t="shared" si="1"/>
        <v>0</v>
      </c>
      <c r="N23" s="94">
        <f t="shared" si="2"/>
        <v>0</v>
      </c>
    </row>
    <row r="24" spans="1:14" x14ac:dyDescent="0.25">
      <c r="A24" s="92"/>
      <c r="B24" s="92" t="s">
        <v>123</v>
      </c>
      <c r="C24" s="92">
        <f>VLOOKUP(B24,'Alpha-Class'!$A$8:$F$1476,2,FALSE)</f>
        <v>160</v>
      </c>
      <c r="D24" s="92"/>
      <c r="E24" s="92" t="s">
        <v>1731</v>
      </c>
      <c r="F24" s="92"/>
      <c r="G24" s="92"/>
      <c r="H24" s="124">
        <v>0</v>
      </c>
      <c r="I24" s="121">
        <f>VLOOKUP(B24,'Alpha-Class'!$A$8:$F$1476,6,FALSE)</f>
        <v>30.82</v>
      </c>
      <c r="J24" s="92">
        <v>0</v>
      </c>
      <c r="K24" s="93">
        <f t="shared" si="0"/>
        <v>0</v>
      </c>
      <c r="L24" s="125">
        <f>VLOOKUP(H24,FRINGE!$B$1:$C$48,2,FALSE)</f>
        <v>0</v>
      </c>
      <c r="M24" s="93">
        <f t="shared" si="1"/>
        <v>0</v>
      </c>
      <c r="N24" s="94">
        <f t="shared" si="2"/>
        <v>0</v>
      </c>
    </row>
    <row r="25" spans="1:14" x14ac:dyDescent="0.25">
      <c r="A25" s="92"/>
      <c r="B25" s="92" t="s">
        <v>123</v>
      </c>
      <c r="C25" s="92">
        <f>VLOOKUP(B25,'Alpha-Class'!$A$8:$F$1476,2,FALSE)</f>
        <v>160</v>
      </c>
      <c r="D25" s="92"/>
      <c r="E25" s="92" t="s">
        <v>1731</v>
      </c>
      <c r="F25" s="92"/>
      <c r="G25" s="92"/>
      <c r="H25" s="124">
        <v>0</v>
      </c>
      <c r="I25" s="121">
        <f>VLOOKUP(B25,'Alpha-Class'!$A$8:$F$1476,6,FALSE)</f>
        <v>30.82</v>
      </c>
      <c r="J25" s="92">
        <v>0</v>
      </c>
      <c r="K25" s="93">
        <f t="shared" si="0"/>
        <v>0</v>
      </c>
      <c r="L25" s="125">
        <f>VLOOKUP(H25,FRINGE!$B$1:$C$48,2,FALSE)</f>
        <v>0</v>
      </c>
      <c r="M25" s="93">
        <f t="shared" si="1"/>
        <v>0</v>
      </c>
      <c r="N25" s="94">
        <f t="shared" si="2"/>
        <v>0</v>
      </c>
    </row>
    <row r="26" spans="1:14" x14ac:dyDescent="0.25">
      <c r="A26" s="92"/>
      <c r="B26" s="92" t="s">
        <v>123</v>
      </c>
      <c r="C26" s="92">
        <f>VLOOKUP(B26,'Alpha-Class'!$A$8:$F$1476,2,FALSE)</f>
        <v>160</v>
      </c>
      <c r="D26" s="92"/>
      <c r="E26" s="92" t="s">
        <v>1731</v>
      </c>
      <c r="F26" s="92"/>
      <c r="G26" s="92"/>
      <c r="H26" s="124">
        <v>0</v>
      </c>
      <c r="I26" s="121">
        <f>VLOOKUP(B26,'Alpha-Class'!$A$8:$F$1476,6,FALSE)</f>
        <v>30.82</v>
      </c>
      <c r="J26" s="92">
        <v>0</v>
      </c>
      <c r="K26" s="93">
        <f t="shared" si="0"/>
        <v>0</v>
      </c>
      <c r="L26" s="125">
        <f>VLOOKUP(H26,FRINGE!$B$1:$C$48,2,FALSE)</f>
        <v>0</v>
      </c>
      <c r="M26" s="93">
        <f t="shared" si="1"/>
        <v>0</v>
      </c>
      <c r="N26" s="94">
        <f t="shared" si="2"/>
        <v>0</v>
      </c>
    </row>
    <row r="27" spans="1:14" x14ac:dyDescent="0.25">
      <c r="A27" s="92"/>
      <c r="B27" s="92" t="s">
        <v>123</v>
      </c>
      <c r="C27" s="92">
        <f>VLOOKUP(B27,'Alpha-Class'!$A$8:$F$1476,2,FALSE)</f>
        <v>160</v>
      </c>
      <c r="D27" s="92"/>
      <c r="E27" s="92" t="s">
        <v>1731</v>
      </c>
      <c r="F27" s="92"/>
      <c r="G27" s="92"/>
      <c r="H27" s="124">
        <v>0</v>
      </c>
      <c r="I27" s="121">
        <f>VLOOKUP(B27,'Alpha-Class'!$A$8:$F$1476,6,FALSE)</f>
        <v>30.82</v>
      </c>
      <c r="J27" s="92">
        <v>0</v>
      </c>
      <c r="K27" s="93">
        <f t="shared" si="0"/>
        <v>0</v>
      </c>
      <c r="L27" s="125">
        <f>VLOOKUP(H27,FRINGE!$B$1:$C$48,2,FALSE)</f>
        <v>0</v>
      </c>
      <c r="M27" s="93">
        <f t="shared" si="1"/>
        <v>0</v>
      </c>
      <c r="N27" s="94">
        <f t="shared" si="2"/>
        <v>0</v>
      </c>
    </row>
    <row r="28" spans="1:14" x14ac:dyDescent="0.25">
      <c r="A28" s="92"/>
      <c r="B28" s="92" t="s">
        <v>123</v>
      </c>
      <c r="C28" s="92">
        <f>VLOOKUP(B28,'Alpha-Class'!$A$8:$F$1476,2,FALSE)</f>
        <v>160</v>
      </c>
      <c r="D28" s="92"/>
      <c r="E28" s="92" t="s">
        <v>1731</v>
      </c>
      <c r="F28" s="92"/>
      <c r="G28" s="92"/>
      <c r="H28" s="124">
        <v>0</v>
      </c>
      <c r="I28" s="121">
        <f>VLOOKUP(B28,'Alpha-Class'!$A$8:$F$1476,6,FALSE)</f>
        <v>30.82</v>
      </c>
      <c r="J28" s="92">
        <v>0</v>
      </c>
      <c r="K28" s="93">
        <f t="shared" si="0"/>
        <v>0</v>
      </c>
      <c r="L28" s="125">
        <f>VLOOKUP(H28,FRINGE!$B$1:$C$48,2,FALSE)</f>
        <v>0</v>
      </c>
      <c r="M28" s="93">
        <f t="shared" si="1"/>
        <v>0</v>
      </c>
      <c r="N28" s="94">
        <f t="shared" si="2"/>
        <v>0</v>
      </c>
    </row>
    <row r="29" spans="1:14" x14ac:dyDescent="0.25">
      <c r="A29" s="92"/>
      <c r="B29" s="92" t="s">
        <v>123</v>
      </c>
      <c r="C29" s="92">
        <f>VLOOKUP(B29,'Alpha-Class'!$A$8:$F$1476,2,FALSE)</f>
        <v>160</v>
      </c>
      <c r="D29" s="92"/>
      <c r="E29" s="92" t="s">
        <v>1731</v>
      </c>
      <c r="F29" s="92"/>
      <c r="G29" s="92"/>
      <c r="H29" s="124">
        <v>0</v>
      </c>
      <c r="I29" s="121">
        <f>VLOOKUP(B29,'Alpha-Class'!$A$8:$F$1476,6,FALSE)</f>
        <v>30.82</v>
      </c>
      <c r="J29" s="92">
        <v>0</v>
      </c>
      <c r="K29" s="93">
        <f t="shared" si="0"/>
        <v>0</v>
      </c>
      <c r="L29" s="125">
        <f>VLOOKUP(H29,FRINGE!$B$1:$C$48,2,FALSE)</f>
        <v>0</v>
      </c>
      <c r="M29" s="93">
        <f t="shared" si="1"/>
        <v>0</v>
      </c>
      <c r="N29" s="94">
        <f t="shared" si="2"/>
        <v>0</v>
      </c>
    </row>
    <row r="30" spans="1:14" ht="13" thickBot="1" x14ac:dyDescent="0.3">
      <c r="A30" s="95"/>
      <c r="B30" s="92" t="s">
        <v>123</v>
      </c>
      <c r="C30" s="95">
        <f>VLOOKUP(B30,'Alpha-Class'!$A$8:$F$1476,2,FALSE)</f>
        <v>160</v>
      </c>
      <c r="D30" s="95"/>
      <c r="E30" s="92" t="s">
        <v>1731</v>
      </c>
      <c r="F30" s="95"/>
      <c r="G30" s="95"/>
      <c r="H30" s="124">
        <v>0</v>
      </c>
      <c r="I30" s="122">
        <f>VLOOKUP(B30,'Alpha-Class'!$A$8:$F$1476,6,FALSE)</f>
        <v>30.82</v>
      </c>
      <c r="J30" s="92">
        <v>0</v>
      </c>
      <c r="K30" s="96">
        <f t="shared" si="0"/>
        <v>0</v>
      </c>
      <c r="L30" s="125">
        <f>VLOOKUP(H30,FRINGE!$B$1:$C$48,2,FALSE)</f>
        <v>0</v>
      </c>
      <c r="M30" s="96">
        <f t="shared" si="1"/>
        <v>0</v>
      </c>
      <c r="N30" s="97">
        <f t="shared" si="2"/>
        <v>0</v>
      </c>
    </row>
    <row r="31" spans="1:14" ht="13.5" thickTop="1" thickBot="1" x14ac:dyDescent="0.3">
      <c r="A31" s="98"/>
      <c r="B31" s="99"/>
      <c r="C31" s="99"/>
      <c r="D31" s="99"/>
      <c r="E31" s="99"/>
      <c r="F31" s="99"/>
      <c r="G31" s="99"/>
      <c r="H31" s="123"/>
      <c r="I31" s="100"/>
      <c r="J31" s="103">
        <f>SUM(J9:J30)</f>
        <v>8.25</v>
      </c>
      <c r="K31" s="101">
        <f t="shared" ref="K31:N31" si="3">SUM(K9:K30)</f>
        <v>313.54750000000001</v>
      </c>
      <c r="L31" s="101"/>
      <c r="M31" s="101">
        <f t="shared" si="3"/>
        <v>116.35747725</v>
      </c>
      <c r="N31" s="102">
        <f t="shared" si="3"/>
        <v>429.90497725</v>
      </c>
    </row>
    <row r="32" spans="1:14" ht="13" thickTop="1" x14ac:dyDescent="0.25"/>
  </sheetData>
  <mergeCells count="3">
    <mergeCell ref="B6:E6"/>
    <mergeCell ref="C2:E3"/>
    <mergeCell ref="C4:E4"/>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C9953797-BB9F-4EEB-89CD-537D2C1CBA2B}">
          <x14:formula1>
            <xm:f>'Alpha-Class'!$A$8:$A$1476</xm:f>
          </x14:formula1>
          <xm:sqref>B9:B30</xm:sqref>
        </x14:dataValidation>
        <x14:dataValidation type="list" allowBlank="1" showInputMessage="1" showErrorMessage="1" xr:uid="{05EFEB18-AB18-4D22-8552-CBFAB800B47F}">
          <x14:formula1>
            <xm:f>LIST!$A$3:$A$5</xm:f>
          </x14:formula1>
          <xm:sqref>D9:D30</xm:sqref>
        </x14:dataValidation>
        <x14:dataValidation type="list" allowBlank="1" showInputMessage="1" showErrorMessage="1" xr:uid="{EB4B83F3-3284-47D4-BF54-F5CF3E746C65}">
          <x14:formula1>
            <xm:f>LIST!$C$3:$C$9</xm:f>
          </x14:formula1>
          <xm:sqref>E9:E30</xm:sqref>
        </x14:dataValidation>
        <x14:dataValidation type="list" allowBlank="1" showInputMessage="1" showErrorMessage="1" xr:uid="{C033C43F-E636-4BEA-A590-0FAA36A734C3}">
          <x14:formula1>
            <xm:f>FRINGE!$B$1:$B$48</xm:f>
          </x14:formula1>
          <xm:sqref>H9:H30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80DC9-57EF-4367-803E-4A56FA1281A0}">
  <dimension ref="A1:K32"/>
  <sheetViews>
    <sheetView zoomScaleNormal="100" workbookViewId="0">
      <selection activeCell="B1" sqref="B1"/>
    </sheetView>
  </sheetViews>
  <sheetFormatPr defaultRowHeight="12.5" x14ac:dyDescent="0.25"/>
  <cols>
    <col min="1" max="1" width="20.6328125" customWidth="1"/>
    <col min="2" max="2" width="30.6328125" customWidth="1"/>
    <col min="3" max="3" width="20.6328125" customWidth="1"/>
    <col min="4" max="4" width="40.6328125" customWidth="1"/>
    <col min="5" max="7" width="25.6328125" customWidth="1"/>
    <col min="8" max="8" width="40.6328125" customWidth="1"/>
    <col min="9" max="10" width="22.36328125" bestFit="1" customWidth="1"/>
    <col min="11" max="11" width="40.6328125" customWidth="1"/>
    <col min="12" max="12" width="14.453125" bestFit="1" customWidth="1"/>
  </cols>
  <sheetData>
    <row r="1" spans="1:11" ht="15" customHeight="1" x14ac:dyDescent="0.25"/>
    <row r="2" spans="1:11" ht="15" customHeight="1" x14ac:dyDescent="0.25">
      <c r="C2" s="144" t="s">
        <v>80</v>
      </c>
      <c r="D2" s="144"/>
      <c r="E2" s="144"/>
      <c r="F2" s="32"/>
      <c r="G2" s="32"/>
    </row>
    <row r="3" spans="1:11" ht="15" customHeight="1" x14ac:dyDescent="0.25">
      <c r="C3" s="144"/>
      <c r="D3" s="144"/>
      <c r="E3" s="144"/>
      <c r="F3" s="32"/>
      <c r="G3" s="32"/>
      <c r="H3" s="32"/>
      <c r="K3" s="32"/>
    </row>
    <row r="4" spans="1:11" ht="15" customHeight="1" x14ac:dyDescent="0.25">
      <c r="C4" s="145" t="s">
        <v>1721</v>
      </c>
      <c r="D4" s="145"/>
      <c r="E4" s="145"/>
      <c r="F4" s="36"/>
      <c r="G4" s="36"/>
      <c r="H4" s="36"/>
      <c r="K4" s="36"/>
    </row>
    <row r="5" spans="1:11" ht="15" customHeight="1" x14ac:dyDescent="0.25"/>
    <row r="6" spans="1:11" ht="36.5" customHeight="1" x14ac:dyDescent="0.25">
      <c r="B6" s="146" t="s">
        <v>1754</v>
      </c>
      <c r="C6" s="146"/>
      <c r="D6" s="146"/>
      <c r="E6" s="146"/>
      <c r="F6" s="33"/>
      <c r="G6" s="33"/>
      <c r="H6" s="33"/>
      <c r="I6" s="31"/>
      <c r="J6" s="31"/>
      <c r="K6" s="33"/>
    </row>
    <row r="8" spans="1:11" ht="49.5" customHeight="1" x14ac:dyDescent="0.25">
      <c r="A8" s="88" t="s">
        <v>1725</v>
      </c>
      <c r="B8" s="88" t="s">
        <v>25</v>
      </c>
      <c r="C8" s="88" t="s">
        <v>1726</v>
      </c>
      <c r="D8" s="88" t="s">
        <v>87</v>
      </c>
      <c r="E8" s="88" t="s">
        <v>1710</v>
      </c>
      <c r="F8" s="88" t="s">
        <v>1749</v>
      </c>
      <c r="G8" s="88" t="s">
        <v>1750</v>
      </c>
      <c r="H8" s="88" t="s">
        <v>1732</v>
      </c>
      <c r="I8" s="88" t="s">
        <v>1738</v>
      </c>
      <c r="J8" s="88" t="s">
        <v>25</v>
      </c>
    </row>
    <row r="9" spans="1:11" x14ac:dyDescent="0.25">
      <c r="A9" s="92" t="s">
        <v>85</v>
      </c>
      <c r="B9" s="92" t="s">
        <v>1741</v>
      </c>
      <c r="C9" s="92" t="s">
        <v>1742</v>
      </c>
      <c r="D9" s="92" t="s">
        <v>88</v>
      </c>
      <c r="E9" s="92" t="s">
        <v>1743</v>
      </c>
      <c r="F9" s="93">
        <v>50</v>
      </c>
      <c r="G9" s="92">
        <v>15</v>
      </c>
      <c r="H9" s="93">
        <f>F9*G9</f>
        <v>750</v>
      </c>
      <c r="I9" s="93" t="s">
        <v>1731</v>
      </c>
      <c r="J9" s="92" t="s">
        <v>1751</v>
      </c>
    </row>
    <row r="10" spans="1:11" x14ac:dyDescent="0.25">
      <c r="A10" s="92" t="s">
        <v>1729</v>
      </c>
      <c r="B10" s="92" t="s">
        <v>1739</v>
      </c>
      <c r="C10" s="92" t="s">
        <v>1740</v>
      </c>
      <c r="D10" s="92" t="s">
        <v>89</v>
      </c>
      <c r="E10" s="92" t="s">
        <v>1748</v>
      </c>
      <c r="F10" s="93">
        <v>850</v>
      </c>
      <c r="G10" s="92">
        <v>10</v>
      </c>
      <c r="H10" s="93">
        <f t="shared" ref="H10:H30" si="0">F10*G10</f>
        <v>8500</v>
      </c>
      <c r="I10" s="93" t="s">
        <v>1737</v>
      </c>
      <c r="J10" s="92" t="s">
        <v>1752</v>
      </c>
    </row>
    <row r="11" spans="1:11" x14ac:dyDescent="0.25">
      <c r="A11" s="92"/>
      <c r="B11" s="92"/>
      <c r="C11" s="92"/>
      <c r="D11" s="92"/>
      <c r="E11" s="92"/>
      <c r="F11" s="93"/>
      <c r="G11" s="92"/>
      <c r="H11" s="93">
        <f t="shared" si="0"/>
        <v>0</v>
      </c>
      <c r="I11" s="93"/>
      <c r="J11" s="92"/>
    </row>
    <row r="12" spans="1:11" x14ac:dyDescent="0.25">
      <c r="A12" s="92"/>
      <c r="B12" s="92"/>
      <c r="C12" s="92"/>
      <c r="D12" s="92"/>
      <c r="E12" s="92"/>
      <c r="F12" s="93"/>
      <c r="G12" s="92"/>
      <c r="H12" s="93">
        <f t="shared" si="0"/>
        <v>0</v>
      </c>
      <c r="I12" s="93"/>
      <c r="J12" s="92"/>
    </row>
    <row r="13" spans="1:11" x14ac:dyDescent="0.25">
      <c r="A13" s="92"/>
      <c r="B13" s="92"/>
      <c r="C13" s="92"/>
      <c r="D13" s="92"/>
      <c r="E13" s="92"/>
      <c r="F13" s="93"/>
      <c r="G13" s="92"/>
      <c r="H13" s="93">
        <f t="shared" si="0"/>
        <v>0</v>
      </c>
      <c r="I13" s="93"/>
      <c r="J13" s="92"/>
    </row>
    <row r="14" spans="1:11" x14ac:dyDescent="0.25">
      <c r="A14" s="92"/>
      <c r="B14" s="92"/>
      <c r="C14" s="92"/>
      <c r="D14" s="92"/>
      <c r="E14" s="92"/>
      <c r="F14" s="93"/>
      <c r="G14" s="92"/>
      <c r="H14" s="93">
        <f t="shared" si="0"/>
        <v>0</v>
      </c>
      <c r="I14" s="93"/>
      <c r="J14" s="92"/>
    </row>
    <row r="15" spans="1:11" x14ac:dyDescent="0.25">
      <c r="A15" s="92"/>
      <c r="B15" s="92"/>
      <c r="C15" s="92"/>
      <c r="D15" s="92"/>
      <c r="E15" s="92"/>
      <c r="F15" s="93"/>
      <c r="G15" s="92"/>
      <c r="H15" s="93">
        <f t="shared" si="0"/>
        <v>0</v>
      </c>
      <c r="I15" s="93"/>
      <c r="J15" s="92"/>
    </row>
    <row r="16" spans="1:11" x14ac:dyDescent="0.25">
      <c r="A16" s="92"/>
      <c r="B16" s="92"/>
      <c r="C16" s="92"/>
      <c r="D16" s="92"/>
      <c r="E16" s="92"/>
      <c r="F16" s="93"/>
      <c r="G16" s="92"/>
      <c r="H16" s="93">
        <f t="shared" si="0"/>
        <v>0</v>
      </c>
      <c r="I16" s="93"/>
      <c r="J16" s="92"/>
    </row>
    <row r="17" spans="1:10" x14ac:dyDescent="0.25">
      <c r="A17" s="92"/>
      <c r="B17" s="92"/>
      <c r="C17" s="92"/>
      <c r="D17" s="92"/>
      <c r="E17" s="92"/>
      <c r="F17" s="93"/>
      <c r="G17" s="92"/>
      <c r="H17" s="93">
        <f t="shared" si="0"/>
        <v>0</v>
      </c>
      <c r="I17" s="93"/>
      <c r="J17" s="92"/>
    </row>
    <row r="18" spans="1:10" x14ac:dyDescent="0.25">
      <c r="A18" s="92"/>
      <c r="B18" s="92"/>
      <c r="C18" s="92"/>
      <c r="D18" s="92"/>
      <c r="E18" s="92"/>
      <c r="F18" s="93"/>
      <c r="G18" s="92"/>
      <c r="H18" s="93">
        <f t="shared" si="0"/>
        <v>0</v>
      </c>
      <c r="I18" s="93"/>
      <c r="J18" s="92"/>
    </row>
    <row r="19" spans="1:10" x14ac:dyDescent="0.25">
      <c r="A19" s="92"/>
      <c r="B19" s="92"/>
      <c r="C19" s="92"/>
      <c r="D19" s="92"/>
      <c r="E19" s="92"/>
      <c r="F19" s="93"/>
      <c r="G19" s="92"/>
      <c r="H19" s="93">
        <f t="shared" si="0"/>
        <v>0</v>
      </c>
      <c r="I19" s="93"/>
      <c r="J19" s="92"/>
    </row>
    <row r="20" spans="1:10" x14ac:dyDescent="0.25">
      <c r="A20" s="92"/>
      <c r="B20" s="92"/>
      <c r="C20" s="92"/>
      <c r="D20" s="92"/>
      <c r="E20" s="92"/>
      <c r="F20" s="93"/>
      <c r="G20" s="92"/>
      <c r="H20" s="93">
        <f t="shared" si="0"/>
        <v>0</v>
      </c>
      <c r="I20" s="93"/>
      <c r="J20" s="92"/>
    </row>
    <row r="21" spans="1:10" x14ac:dyDescent="0.25">
      <c r="A21" s="92"/>
      <c r="B21" s="92"/>
      <c r="C21" s="92"/>
      <c r="D21" s="92"/>
      <c r="E21" s="92"/>
      <c r="F21" s="93"/>
      <c r="G21" s="92"/>
      <c r="H21" s="93">
        <f t="shared" si="0"/>
        <v>0</v>
      </c>
      <c r="I21" s="93"/>
      <c r="J21" s="92"/>
    </row>
    <row r="22" spans="1:10" x14ac:dyDescent="0.25">
      <c r="A22" s="92"/>
      <c r="B22" s="92"/>
      <c r="C22" s="92"/>
      <c r="D22" s="92"/>
      <c r="E22" s="92"/>
      <c r="F22" s="93"/>
      <c r="G22" s="92"/>
      <c r="H22" s="93">
        <f t="shared" si="0"/>
        <v>0</v>
      </c>
      <c r="I22" s="93"/>
      <c r="J22" s="92"/>
    </row>
    <row r="23" spans="1:10" x14ac:dyDescent="0.25">
      <c r="A23" s="92"/>
      <c r="B23" s="92"/>
      <c r="C23" s="92"/>
      <c r="D23" s="92"/>
      <c r="E23" s="92"/>
      <c r="F23" s="93"/>
      <c r="G23" s="92"/>
      <c r="H23" s="93">
        <f t="shared" si="0"/>
        <v>0</v>
      </c>
      <c r="I23" s="93"/>
      <c r="J23" s="92"/>
    </row>
    <row r="24" spans="1:10" x14ac:dyDescent="0.25">
      <c r="A24" s="92"/>
      <c r="B24" s="92"/>
      <c r="C24" s="92"/>
      <c r="D24" s="92"/>
      <c r="E24" s="92"/>
      <c r="F24" s="93"/>
      <c r="G24" s="92"/>
      <c r="H24" s="93">
        <f t="shared" si="0"/>
        <v>0</v>
      </c>
      <c r="I24" s="93"/>
      <c r="J24" s="92"/>
    </row>
    <row r="25" spans="1:10" x14ac:dyDescent="0.25">
      <c r="A25" s="92"/>
      <c r="B25" s="92"/>
      <c r="C25" s="92"/>
      <c r="D25" s="92"/>
      <c r="E25" s="92"/>
      <c r="F25" s="93"/>
      <c r="G25" s="92"/>
      <c r="H25" s="93">
        <f t="shared" si="0"/>
        <v>0</v>
      </c>
      <c r="I25" s="93"/>
      <c r="J25" s="92"/>
    </row>
    <row r="26" spans="1:10" x14ac:dyDescent="0.25">
      <c r="A26" s="92"/>
      <c r="B26" s="92"/>
      <c r="C26" s="92"/>
      <c r="D26" s="92"/>
      <c r="E26" s="92"/>
      <c r="F26" s="93"/>
      <c r="G26" s="92"/>
      <c r="H26" s="93">
        <f t="shared" si="0"/>
        <v>0</v>
      </c>
      <c r="I26" s="93"/>
      <c r="J26" s="92"/>
    </row>
    <row r="27" spans="1:10" x14ac:dyDescent="0.25">
      <c r="A27" s="92"/>
      <c r="B27" s="92"/>
      <c r="C27" s="92"/>
      <c r="D27" s="92"/>
      <c r="E27" s="92"/>
      <c r="F27" s="93"/>
      <c r="G27" s="92"/>
      <c r="H27" s="93">
        <f t="shared" si="0"/>
        <v>0</v>
      </c>
      <c r="I27" s="93"/>
      <c r="J27" s="92"/>
    </row>
    <row r="28" spans="1:10" x14ac:dyDescent="0.25">
      <c r="A28" s="92"/>
      <c r="B28" s="92"/>
      <c r="C28" s="92"/>
      <c r="D28" s="92"/>
      <c r="E28" s="92"/>
      <c r="F28" s="93"/>
      <c r="G28" s="92"/>
      <c r="H28" s="93">
        <f t="shared" si="0"/>
        <v>0</v>
      </c>
      <c r="I28" s="93"/>
      <c r="J28" s="92"/>
    </row>
    <row r="29" spans="1:10" x14ac:dyDescent="0.25">
      <c r="A29" s="92"/>
      <c r="B29" s="92"/>
      <c r="C29" s="92"/>
      <c r="D29" s="92"/>
      <c r="E29" s="92"/>
      <c r="F29" s="93"/>
      <c r="G29" s="92"/>
      <c r="H29" s="93">
        <f t="shared" si="0"/>
        <v>0</v>
      </c>
      <c r="I29" s="93"/>
      <c r="J29" s="92"/>
    </row>
    <row r="30" spans="1:10" ht="13" thickBot="1" x14ac:dyDescent="0.3">
      <c r="A30" s="92"/>
      <c r="B30" s="92"/>
      <c r="C30" s="95"/>
      <c r="D30" s="95"/>
      <c r="E30" s="95"/>
      <c r="F30" s="96"/>
      <c r="G30" s="95"/>
      <c r="H30" s="93">
        <f t="shared" si="0"/>
        <v>0</v>
      </c>
      <c r="I30" s="93"/>
      <c r="J30" s="95"/>
    </row>
    <row r="31" spans="1:10" ht="13.5" thickTop="1" thickBot="1" x14ac:dyDescent="0.3">
      <c r="A31" s="98"/>
      <c r="B31" s="99"/>
      <c r="C31" s="99"/>
      <c r="D31" s="99"/>
      <c r="E31" s="99"/>
      <c r="F31" s="99"/>
      <c r="G31" s="99"/>
      <c r="H31" s="108">
        <f>SUM(H9:H30)</f>
        <v>9250</v>
      </c>
      <c r="I31" s="107"/>
      <c r="J31" s="99"/>
    </row>
    <row r="32" spans="1:10" ht="13" thickTop="1" x14ac:dyDescent="0.25"/>
  </sheetData>
  <mergeCells count="3">
    <mergeCell ref="C2:E3"/>
    <mergeCell ref="C4:E4"/>
    <mergeCell ref="B6:E6"/>
  </mergeCells>
  <pageMargins left="0.7" right="0.7" top="0.75" bottom="0.75" header="0.3" footer="0.3"/>
  <drawing r:id="rId1"/>
  <extLst>
    <ext xmlns:x14="http://schemas.microsoft.com/office/spreadsheetml/2009/9/main" uri="{CCE6A557-97BC-4b89-ADB6-D9C93CAAB3DF}">
      <x14:dataValidations xmlns:xm="http://schemas.microsoft.com/office/excel/2006/main" count="3">
        <x14:dataValidation type="list" allowBlank="1" showInputMessage="1" showErrorMessage="1" xr:uid="{81B4AF4A-66FA-4CE6-A786-534449222B3D}">
          <x14:formula1>
            <xm:f>LIST!$A$3:$A$5</xm:f>
          </x14:formula1>
          <xm:sqref>D9:D30</xm:sqref>
        </x14:dataValidation>
        <x14:dataValidation type="list" allowBlank="1" showInputMessage="1" showErrorMessage="1" xr:uid="{78805BE1-803D-47BD-82CC-35EAFE44F2F5}">
          <x14:formula1>
            <xm:f>LIST!$E$3:$E$21</xm:f>
          </x14:formula1>
          <xm:sqref>A9:A30</xm:sqref>
        </x14:dataValidation>
        <x14:dataValidation type="list" allowBlank="1" showInputMessage="1" showErrorMessage="1" xr:uid="{0F6D74A8-160F-4537-8CE4-052A819E0768}">
          <x14:formula1>
            <xm:f>LIST!$G$3:$G$8</xm:f>
          </x14:formula1>
          <xm:sqref>I9:I30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1C9DCB-FF05-49BA-82CE-B3A44F631745}">
  <dimension ref="A1:D42"/>
  <sheetViews>
    <sheetView zoomScale="85" zoomScaleNormal="85" workbookViewId="0">
      <selection activeCell="E46" sqref="E46"/>
    </sheetView>
  </sheetViews>
  <sheetFormatPr defaultColWidth="66.54296875" defaultRowHeight="12.5" x14ac:dyDescent="0.25"/>
  <cols>
    <col min="1" max="1" width="39.26953125" style="23" customWidth="1"/>
    <col min="2" max="2" width="30.453125" style="23" customWidth="1"/>
    <col min="3" max="3" width="73.7265625" style="23" customWidth="1"/>
    <col min="4" max="4" width="25.453125" style="23" customWidth="1"/>
    <col min="5" max="16384" width="66.54296875" style="13"/>
  </cols>
  <sheetData>
    <row r="1" spans="1:4" s="2" customFormat="1" ht="13" x14ac:dyDescent="0.3">
      <c r="A1" s="15" t="s">
        <v>11</v>
      </c>
      <c r="B1" s="15" t="s">
        <v>12</v>
      </c>
      <c r="C1" s="15" t="s">
        <v>25</v>
      </c>
      <c r="D1" s="15" t="s">
        <v>26</v>
      </c>
    </row>
    <row r="2" spans="1:4" x14ac:dyDescent="0.25">
      <c r="A2" s="12"/>
      <c r="B2" s="12"/>
      <c r="C2" s="12"/>
      <c r="D2" s="12"/>
    </row>
    <row r="3" spans="1:4" x14ac:dyDescent="0.25">
      <c r="A3" s="12"/>
      <c r="B3" s="12"/>
      <c r="C3" s="12"/>
      <c r="D3" s="12"/>
    </row>
    <row r="4" spans="1:4" x14ac:dyDescent="0.25">
      <c r="A4" s="12"/>
      <c r="B4" s="12"/>
      <c r="C4" s="12"/>
      <c r="D4" s="12"/>
    </row>
    <row r="5" spans="1:4" x14ac:dyDescent="0.25">
      <c r="A5" s="12"/>
      <c r="B5" s="12"/>
      <c r="C5" s="12"/>
      <c r="D5" s="12"/>
    </row>
    <row r="6" spans="1:4" x14ac:dyDescent="0.25">
      <c r="A6" s="12"/>
      <c r="B6" s="12"/>
      <c r="C6" s="12"/>
      <c r="D6" s="12"/>
    </row>
    <row r="7" spans="1:4" x14ac:dyDescent="0.25">
      <c r="A7" s="12"/>
      <c r="B7" s="12"/>
      <c r="C7" s="12"/>
      <c r="D7" s="12"/>
    </row>
    <row r="8" spans="1:4" x14ac:dyDescent="0.25">
      <c r="A8" s="12"/>
      <c r="B8" s="12"/>
      <c r="C8" s="12"/>
      <c r="D8" s="12"/>
    </row>
    <row r="9" spans="1:4" x14ac:dyDescent="0.25">
      <c r="A9" s="12"/>
      <c r="B9" s="12"/>
      <c r="C9" s="12"/>
      <c r="D9" s="12"/>
    </row>
    <row r="10" spans="1:4" x14ac:dyDescent="0.25">
      <c r="A10" s="12"/>
      <c r="B10" s="12"/>
      <c r="C10" s="12"/>
      <c r="D10" s="12"/>
    </row>
    <row r="11" spans="1:4" x14ac:dyDescent="0.25">
      <c r="A11" s="12"/>
      <c r="B11" s="12"/>
      <c r="C11" s="12"/>
      <c r="D11" s="12"/>
    </row>
    <row r="12" spans="1:4" x14ac:dyDescent="0.25">
      <c r="A12" s="12"/>
      <c r="B12" s="12"/>
      <c r="C12" s="12"/>
      <c r="D12" s="12"/>
    </row>
    <row r="13" spans="1:4" x14ac:dyDescent="0.25">
      <c r="A13" s="12"/>
      <c r="B13" s="12"/>
      <c r="C13" s="12"/>
      <c r="D13" s="12"/>
    </row>
    <row r="14" spans="1:4" x14ac:dyDescent="0.25">
      <c r="A14" s="12"/>
      <c r="B14" s="12"/>
      <c r="C14" s="12"/>
      <c r="D14" s="12"/>
    </row>
    <row r="15" spans="1:4" x14ac:dyDescent="0.25">
      <c r="A15" s="12"/>
      <c r="B15" s="12"/>
      <c r="C15" s="12"/>
      <c r="D15" s="12"/>
    </row>
    <row r="16" spans="1:4" x14ac:dyDescent="0.25">
      <c r="A16" s="12"/>
      <c r="B16" s="12"/>
      <c r="C16" s="12"/>
      <c r="D16" s="12"/>
    </row>
    <row r="17" spans="1:4" x14ac:dyDescent="0.25">
      <c r="A17" s="12"/>
      <c r="B17" s="12"/>
      <c r="C17" s="12"/>
      <c r="D17" s="12"/>
    </row>
    <row r="18" spans="1:4" x14ac:dyDescent="0.25">
      <c r="A18" s="12"/>
      <c r="B18" s="12"/>
      <c r="C18" s="12"/>
      <c r="D18" s="12"/>
    </row>
    <row r="19" spans="1:4" x14ac:dyDescent="0.25">
      <c r="A19" s="12"/>
      <c r="B19" s="12"/>
      <c r="C19" s="12"/>
      <c r="D19" s="12"/>
    </row>
    <row r="20" spans="1:4" x14ac:dyDescent="0.25">
      <c r="A20" s="12"/>
      <c r="B20" s="12"/>
      <c r="C20" s="12"/>
      <c r="D20" s="12"/>
    </row>
    <row r="21" spans="1:4" x14ac:dyDescent="0.25">
      <c r="A21" s="12"/>
      <c r="B21" s="12"/>
      <c r="C21" s="12"/>
      <c r="D21" s="12"/>
    </row>
    <row r="22" spans="1:4" x14ac:dyDescent="0.25">
      <c r="A22" s="12"/>
      <c r="B22" s="12"/>
      <c r="C22" s="12"/>
      <c r="D22" s="12"/>
    </row>
    <row r="23" spans="1:4" x14ac:dyDescent="0.25">
      <c r="A23" s="12"/>
      <c r="B23" s="12"/>
      <c r="C23" s="12"/>
      <c r="D23" s="12"/>
    </row>
    <row r="24" spans="1:4" x14ac:dyDescent="0.25">
      <c r="A24" s="12"/>
      <c r="B24" s="12"/>
      <c r="C24" s="12"/>
      <c r="D24" s="12"/>
    </row>
    <row r="25" spans="1:4" x14ac:dyDescent="0.25">
      <c r="A25" s="12"/>
      <c r="B25" s="12"/>
      <c r="C25" s="12"/>
      <c r="D25" s="12"/>
    </row>
    <row r="26" spans="1:4" x14ac:dyDescent="0.25">
      <c r="A26" s="12"/>
      <c r="B26" s="12"/>
      <c r="C26" s="12"/>
      <c r="D26" s="12"/>
    </row>
    <row r="27" spans="1:4" x14ac:dyDescent="0.25">
      <c r="A27" s="12"/>
      <c r="B27" s="12"/>
      <c r="C27" s="12"/>
      <c r="D27" s="12"/>
    </row>
    <row r="28" spans="1:4" x14ac:dyDescent="0.25">
      <c r="A28" s="12"/>
      <c r="B28" s="12"/>
      <c r="C28" s="12"/>
      <c r="D28" s="12"/>
    </row>
    <row r="29" spans="1:4" x14ac:dyDescent="0.25">
      <c r="A29" s="12"/>
      <c r="B29" s="12"/>
      <c r="C29" s="12"/>
      <c r="D29" s="12"/>
    </row>
    <row r="30" spans="1:4" x14ac:dyDescent="0.25">
      <c r="A30" s="12"/>
      <c r="B30" s="12"/>
      <c r="C30" s="12"/>
      <c r="D30" s="12"/>
    </row>
    <row r="31" spans="1:4" x14ac:dyDescent="0.25">
      <c r="A31" s="12"/>
      <c r="B31" s="12"/>
      <c r="C31" s="12"/>
      <c r="D31" s="12"/>
    </row>
    <row r="32" spans="1:4" x14ac:dyDescent="0.25">
      <c r="A32" s="12"/>
      <c r="B32" s="12"/>
      <c r="C32" s="12"/>
      <c r="D32" s="12"/>
    </row>
    <row r="33" spans="1:4" x14ac:dyDescent="0.25">
      <c r="A33" s="12"/>
      <c r="B33" s="12"/>
      <c r="C33" s="12"/>
      <c r="D33" s="12"/>
    </row>
    <row r="34" spans="1:4" x14ac:dyDescent="0.25">
      <c r="A34" s="12"/>
      <c r="B34" s="12"/>
      <c r="C34" s="12"/>
      <c r="D34" s="12"/>
    </row>
    <row r="35" spans="1:4" x14ac:dyDescent="0.25">
      <c r="A35" s="12"/>
      <c r="B35" s="12"/>
      <c r="C35" s="12"/>
      <c r="D35" s="12"/>
    </row>
    <row r="36" spans="1:4" x14ac:dyDescent="0.25">
      <c r="A36" s="12"/>
      <c r="B36" s="12"/>
      <c r="C36" s="12"/>
      <c r="D36" s="12"/>
    </row>
    <row r="37" spans="1:4" x14ac:dyDescent="0.25">
      <c r="A37" s="12"/>
      <c r="B37" s="12"/>
      <c r="C37" s="12"/>
      <c r="D37" s="12"/>
    </row>
    <row r="38" spans="1:4" x14ac:dyDescent="0.25">
      <c r="A38" s="12"/>
      <c r="B38" s="12"/>
      <c r="C38" s="12"/>
      <c r="D38" s="12"/>
    </row>
    <row r="39" spans="1:4" x14ac:dyDescent="0.25">
      <c r="A39" s="12"/>
      <c r="B39" s="12"/>
      <c r="C39" s="12"/>
      <c r="D39" s="12"/>
    </row>
    <row r="40" spans="1:4" x14ac:dyDescent="0.25">
      <c r="A40" s="12"/>
      <c r="B40" s="12"/>
      <c r="C40" s="12"/>
      <c r="D40" s="12"/>
    </row>
    <row r="41" spans="1:4" x14ac:dyDescent="0.25">
      <c r="A41" s="12"/>
      <c r="B41" s="12"/>
      <c r="C41" s="12"/>
      <c r="D41" s="12"/>
    </row>
    <row r="42" spans="1:4" x14ac:dyDescent="0.25">
      <c r="A42" s="12"/>
      <c r="B42" s="12"/>
      <c r="C42" s="12"/>
      <c r="D42" s="12"/>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26714C-7182-4B73-AB9E-A3546E4F9DA5}">
  <dimension ref="A2:M22"/>
  <sheetViews>
    <sheetView topLeftCell="K1" workbookViewId="0">
      <selection activeCell="N14" sqref="N14"/>
    </sheetView>
  </sheetViews>
  <sheetFormatPr defaultRowHeight="12.5" x14ac:dyDescent="0.25"/>
  <cols>
    <col min="1" max="1" width="42.36328125" bestFit="1" customWidth="1"/>
    <col min="3" max="3" width="30.6328125" bestFit="1" customWidth="1"/>
    <col min="5" max="5" width="25.1796875" bestFit="1" customWidth="1"/>
    <col min="10" max="10" width="70.453125" bestFit="1" customWidth="1"/>
    <col min="11" max="12" width="25.26953125" bestFit="1" customWidth="1"/>
    <col min="13" max="13" width="68.08984375" bestFit="1" customWidth="1"/>
  </cols>
  <sheetData>
    <row r="2" spans="1:13" ht="14.5" x14ac:dyDescent="0.35">
      <c r="A2" s="35" t="s">
        <v>90</v>
      </c>
      <c r="B2" s="35"/>
      <c r="C2" s="35" t="s">
        <v>83</v>
      </c>
      <c r="D2" s="35"/>
      <c r="E2" s="35" t="s">
        <v>84</v>
      </c>
      <c r="F2" s="35"/>
      <c r="G2" s="35" t="s">
        <v>1733</v>
      </c>
      <c r="J2" s="130" t="s">
        <v>1766</v>
      </c>
      <c r="K2" s="130" t="s">
        <v>36</v>
      </c>
      <c r="L2" s="130" t="s">
        <v>1793</v>
      </c>
      <c r="M2" s="130" t="s">
        <v>1794</v>
      </c>
    </row>
    <row r="3" spans="1:13" ht="14.5" x14ac:dyDescent="0.35">
      <c r="A3" t="s">
        <v>88</v>
      </c>
      <c r="J3" s="131" t="s">
        <v>1767</v>
      </c>
      <c r="K3" s="132" t="s">
        <v>1787</v>
      </c>
      <c r="L3" s="133" t="s">
        <v>1790</v>
      </c>
      <c r="M3" s="134" t="s">
        <v>1795</v>
      </c>
    </row>
    <row r="4" spans="1:13" ht="14.5" x14ac:dyDescent="0.35">
      <c r="A4" t="s">
        <v>89</v>
      </c>
      <c r="C4" t="s">
        <v>103</v>
      </c>
      <c r="E4" t="s">
        <v>85</v>
      </c>
      <c r="G4" t="s">
        <v>1734</v>
      </c>
      <c r="J4" s="131" t="s">
        <v>1768</v>
      </c>
      <c r="K4" s="132" t="s">
        <v>1788</v>
      </c>
      <c r="L4" s="133" t="s">
        <v>1792</v>
      </c>
      <c r="M4" s="134" t="s">
        <v>1796</v>
      </c>
    </row>
    <row r="5" spans="1:13" ht="14.5" x14ac:dyDescent="0.35">
      <c r="C5" t="s">
        <v>99</v>
      </c>
      <c r="E5" t="s">
        <v>86</v>
      </c>
      <c r="G5" t="s">
        <v>1735</v>
      </c>
      <c r="J5" s="131" t="s">
        <v>1769</v>
      </c>
      <c r="K5" s="132" t="s">
        <v>1789</v>
      </c>
      <c r="M5" s="134" t="s">
        <v>1797</v>
      </c>
    </row>
    <row r="6" spans="1:13" ht="14.5" x14ac:dyDescent="0.35">
      <c r="C6" t="s">
        <v>101</v>
      </c>
      <c r="E6" t="s">
        <v>96</v>
      </c>
      <c r="G6" t="s">
        <v>1736</v>
      </c>
      <c r="J6" s="131" t="s">
        <v>1770</v>
      </c>
      <c r="K6" s="132" t="s">
        <v>1791</v>
      </c>
      <c r="M6" s="134" t="s">
        <v>1798</v>
      </c>
    </row>
    <row r="7" spans="1:13" ht="14.5" x14ac:dyDescent="0.35">
      <c r="C7" t="s">
        <v>100</v>
      </c>
      <c r="E7" t="s">
        <v>97</v>
      </c>
      <c r="G7" t="s">
        <v>1737</v>
      </c>
      <c r="J7" s="131" t="s">
        <v>1771</v>
      </c>
      <c r="K7" s="132"/>
      <c r="M7" s="134" t="s">
        <v>1799</v>
      </c>
    </row>
    <row r="8" spans="1:13" ht="14.5" x14ac:dyDescent="0.35">
      <c r="C8" t="s">
        <v>1730</v>
      </c>
      <c r="E8" t="s">
        <v>98</v>
      </c>
      <c r="G8" t="s">
        <v>1731</v>
      </c>
      <c r="J8" s="131" t="s">
        <v>1772</v>
      </c>
      <c r="M8" s="134" t="s">
        <v>1800</v>
      </c>
    </row>
    <row r="9" spans="1:13" ht="14.5" x14ac:dyDescent="0.35">
      <c r="C9" t="s">
        <v>1731</v>
      </c>
      <c r="E9" t="s">
        <v>91</v>
      </c>
      <c r="J9" s="131" t="s">
        <v>1773</v>
      </c>
      <c r="K9" s="132"/>
      <c r="M9" s="134" t="s">
        <v>1801</v>
      </c>
    </row>
    <row r="10" spans="1:13" ht="14.5" x14ac:dyDescent="0.35">
      <c r="E10" t="s">
        <v>1728</v>
      </c>
      <c r="J10" s="131" t="s">
        <v>1774</v>
      </c>
      <c r="K10" s="132"/>
      <c r="M10" s="134" t="s">
        <v>1802</v>
      </c>
    </row>
    <row r="11" spans="1:13" ht="14.5" x14ac:dyDescent="0.35">
      <c r="E11" t="s">
        <v>1729</v>
      </c>
      <c r="J11" s="131" t="s">
        <v>1775</v>
      </c>
      <c r="K11" s="132"/>
      <c r="M11" s="134" t="s">
        <v>1803</v>
      </c>
    </row>
    <row r="12" spans="1:13" ht="14.5" x14ac:dyDescent="0.35">
      <c r="E12" t="s">
        <v>92</v>
      </c>
      <c r="J12" s="131" t="s">
        <v>1776</v>
      </c>
      <c r="M12" s="134" t="s">
        <v>1804</v>
      </c>
    </row>
    <row r="13" spans="1:13" ht="14.5" x14ac:dyDescent="0.35">
      <c r="E13" t="s">
        <v>93</v>
      </c>
      <c r="J13" s="131" t="s">
        <v>1777</v>
      </c>
      <c r="M13" s="134" t="s">
        <v>1805</v>
      </c>
    </row>
    <row r="14" spans="1:13" ht="14.5" x14ac:dyDescent="0.35">
      <c r="E14" t="s">
        <v>94</v>
      </c>
      <c r="J14" s="131" t="s">
        <v>1778</v>
      </c>
      <c r="M14" s="134" t="s">
        <v>1806</v>
      </c>
    </row>
    <row r="15" spans="1:13" ht="14.5" x14ac:dyDescent="0.35">
      <c r="E15" t="s">
        <v>95</v>
      </c>
      <c r="J15" s="131" t="s">
        <v>1779</v>
      </c>
      <c r="M15" s="134" t="s">
        <v>1807</v>
      </c>
    </row>
    <row r="16" spans="1:13" ht="14.5" x14ac:dyDescent="0.35">
      <c r="E16" t="s">
        <v>1727</v>
      </c>
      <c r="J16" s="131" t="s">
        <v>1780</v>
      </c>
      <c r="M16" s="134" t="s">
        <v>1808</v>
      </c>
    </row>
    <row r="17" spans="5:13" ht="14.5" x14ac:dyDescent="0.35">
      <c r="E17" t="s">
        <v>99</v>
      </c>
      <c r="J17" s="131" t="s">
        <v>1781</v>
      </c>
      <c r="M17" s="134" t="s">
        <v>1809</v>
      </c>
    </row>
    <row r="18" spans="5:13" ht="14.5" x14ac:dyDescent="0.35">
      <c r="E18" t="s">
        <v>101</v>
      </c>
      <c r="J18" s="131" t="s">
        <v>1782</v>
      </c>
      <c r="M18" s="134" t="s">
        <v>1810</v>
      </c>
    </row>
    <row r="19" spans="5:13" ht="14.5" x14ac:dyDescent="0.35">
      <c r="E19" t="s">
        <v>100</v>
      </c>
      <c r="J19" s="131" t="s">
        <v>1783</v>
      </c>
      <c r="M19" s="134" t="s">
        <v>1811</v>
      </c>
    </row>
    <row r="20" spans="5:13" ht="14.5" x14ac:dyDescent="0.35">
      <c r="E20" t="s">
        <v>102</v>
      </c>
      <c r="J20" s="131" t="s">
        <v>1784</v>
      </c>
      <c r="M20" s="134" t="s">
        <v>1812</v>
      </c>
    </row>
    <row r="21" spans="5:13" ht="14.5" x14ac:dyDescent="0.35">
      <c r="E21" t="s">
        <v>1731</v>
      </c>
      <c r="J21" s="131" t="s">
        <v>1785</v>
      </c>
      <c r="M21" s="134"/>
    </row>
    <row r="22" spans="5:13" ht="14.5" x14ac:dyDescent="0.35">
      <c r="J22" s="131" t="s">
        <v>1786</v>
      </c>
      <c r="M22" s="134"/>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6CB80C-E2C4-4EF5-818E-2B21A0DA4C8E}">
  <dimension ref="A1:C49"/>
  <sheetViews>
    <sheetView topLeftCell="A16" workbookViewId="0">
      <selection activeCell="B49" sqref="B49"/>
    </sheetView>
  </sheetViews>
  <sheetFormatPr defaultRowHeight="12.5" x14ac:dyDescent="0.25"/>
  <cols>
    <col min="1" max="1" width="3.81640625" bestFit="1" customWidth="1"/>
    <col min="2" max="2" width="6" bestFit="1" customWidth="1"/>
  </cols>
  <sheetData>
    <row r="1" spans="1:3" x14ac:dyDescent="0.25">
      <c r="A1">
        <v>115</v>
      </c>
      <c r="B1" t="str">
        <f t="shared" ref="B1:B6" si="0">CONCATENATE(A1,"00")</f>
        <v>11500</v>
      </c>
      <c r="C1" s="120">
        <v>0.43919999999999998</v>
      </c>
    </row>
    <row r="2" spans="1:3" x14ac:dyDescent="0.25">
      <c r="A2">
        <v>144</v>
      </c>
      <c r="B2" t="str">
        <f t="shared" si="0"/>
        <v>14400</v>
      </c>
      <c r="C2" s="120">
        <v>0.37459999999999999</v>
      </c>
    </row>
    <row r="3" spans="1:3" x14ac:dyDescent="0.25">
      <c r="A3">
        <v>145</v>
      </c>
      <c r="B3" t="str">
        <f t="shared" si="0"/>
        <v>14500</v>
      </c>
      <c r="C3" s="120">
        <v>0.3634</v>
      </c>
    </row>
    <row r="4" spans="1:3" x14ac:dyDescent="0.25">
      <c r="A4">
        <v>155</v>
      </c>
      <c r="B4" t="str">
        <f t="shared" si="0"/>
        <v>15500</v>
      </c>
      <c r="C4" s="120">
        <v>0.3589</v>
      </c>
    </row>
    <row r="5" spans="1:3" x14ac:dyDescent="0.25">
      <c r="A5">
        <v>165</v>
      </c>
      <c r="B5" t="str">
        <f t="shared" si="0"/>
        <v>16500</v>
      </c>
      <c r="C5" s="120">
        <v>0.41830000000000001</v>
      </c>
    </row>
    <row r="6" spans="1:3" x14ac:dyDescent="0.25">
      <c r="A6">
        <v>190</v>
      </c>
      <c r="B6" t="str">
        <f t="shared" si="0"/>
        <v>19000</v>
      </c>
      <c r="C6" s="120">
        <v>0.52029999999999998</v>
      </c>
    </row>
    <row r="7" spans="1:3" x14ac:dyDescent="0.25">
      <c r="A7">
        <v>225</v>
      </c>
      <c r="B7" t="str">
        <f>CONCATENATE(A7,"00")</f>
        <v>22500</v>
      </c>
      <c r="C7" s="120">
        <v>0.41420000000000001</v>
      </c>
    </row>
    <row r="8" spans="1:3" x14ac:dyDescent="0.25">
      <c r="A8">
        <v>235</v>
      </c>
      <c r="B8" t="str">
        <f t="shared" ref="B8:B47" si="1">CONCATENATE(A8,"00")</f>
        <v>23500</v>
      </c>
      <c r="C8" s="120">
        <v>0.44440000000000002</v>
      </c>
    </row>
    <row r="9" spans="1:3" x14ac:dyDescent="0.25">
      <c r="A9">
        <v>245</v>
      </c>
      <c r="B9" t="str">
        <f t="shared" si="1"/>
        <v>24500</v>
      </c>
      <c r="C9" s="120">
        <v>0.46920000000000001</v>
      </c>
    </row>
    <row r="10" spans="1:3" x14ac:dyDescent="0.25">
      <c r="A10">
        <v>255</v>
      </c>
      <c r="B10" t="str">
        <f t="shared" si="1"/>
        <v>25500</v>
      </c>
      <c r="C10" s="120">
        <v>0.42480000000000001</v>
      </c>
    </row>
    <row r="11" spans="1:3" x14ac:dyDescent="0.25">
      <c r="A11">
        <v>285</v>
      </c>
      <c r="B11" t="str">
        <f t="shared" si="1"/>
        <v>28500</v>
      </c>
      <c r="C11" s="120">
        <v>0.38169999999999998</v>
      </c>
    </row>
    <row r="12" spans="1:3" x14ac:dyDescent="0.25">
      <c r="A12">
        <v>292</v>
      </c>
      <c r="B12" t="str">
        <f t="shared" si="1"/>
        <v>29200</v>
      </c>
      <c r="C12" s="120">
        <v>0.37409999999999999</v>
      </c>
    </row>
    <row r="13" spans="1:3" x14ac:dyDescent="0.25">
      <c r="A13">
        <v>360</v>
      </c>
      <c r="B13" t="str">
        <f t="shared" si="1"/>
        <v>36000</v>
      </c>
      <c r="C13" s="120">
        <v>0.47260000000000002</v>
      </c>
    </row>
    <row r="14" spans="1:3" x14ac:dyDescent="0.25">
      <c r="A14">
        <v>370</v>
      </c>
      <c r="B14" t="str">
        <f t="shared" si="1"/>
        <v>37000</v>
      </c>
      <c r="C14" s="120">
        <v>0.48299999999999998</v>
      </c>
    </row>
    <row r="15" spans="1:3" x14ac:dyDescent="0.25">
      <c r="A15">
        <v>380</v>
      </c>
      <c r="B15" t="str">
        <f t="shared" si="1"/>
        <v>38000</v>
      </c>
      <c r="C15" s="120">
        <v>0.42049999999999998</v>
      </c>
    </row>
    <row r="16" spans="1:3" x14ac:dyDescent="0.25">
      <c r="A16">
        <v>385</v>
      </c>
      <c r="B16" t="str">
        <f t="shared" si="1"/>
        <v>38500</v>
      </c>
      <c r="C16" s="120">
        <v>0.54910000000000003</v>
      </c>
    </row>
    <row r="17" spans="1:3" x14ac:dyDescent="0.25">
      <c r="A17">
        <v>395</v>
      </c>
      <c r="B17" t="str">
        <f t="shared" si="1"/>
        <v>39500</v>
      </c>
      <c r="C17" s="120">
        <v>0.4395</v>
      </c>
    </row>
    <row r="18" spans="1:3" x14ac:dyDescent="0.25">
      <c r="A18">
        <v>410</v>
      </c>
      <c r="B18" t="str">
        <f t="shared" si="1"/>
        <v>41000</v>
      </c>
      <c r="C18" s="120">
        <v>0.48449999999999999</v>
      </c>
    </row>
    <row r="19" spans="1:3" x14ac:dyDescent="0.25">
      <c r="A19">
        <v>425</v>
      </c>
      <c r="B19" t="str">
        <f t="shared" si="1"/>
        <v>42500</v>
      </c>
      <c r="C19" s="120">
        <v>0.35589999999999999</v>
      </c>
    </row>
    <row r="20" spans="1:3" x14ac:dyDescent="0.25">
      <c r="A20">
        <v>427</v>
      </c>
      <c r="B20" t="str">
        <f t="shared" si="1"/>
        <v>42700</v>
      </c>
      <c r="C20" s="120">
        <v>0.36359999999999998</v>
      </c>
    </row>
    <row r="21" spans="1:3" x14ac:dyDescent="0.25">
      <c r="A21">
        <v>432</v>
      </c>
      <c r="B21" t="str">
        <f t="shared" si="1"/>
        <v>43200</v>
      </c>
      <c r="C21" s="120">
        <v>0.49859999999999999</v>
      </c>
    </row>
    <row r="22" spans="1:3" x14ac:dyDescent="0.25">
      <c r="A22">
        <v>433</v>
      </c>
      <c r="B22" t="str">
        <f t="shared" si="1"/>
        <v>43300</v>
      </c>
      <c r="C22" s="120">
        <v>0.41670000000000001</v>
      </c>
    </row>
    <row r="23" spans="1:3" x14ac:dyDescent="0.25">
      <c r="A23">
        <v>435</v>
      </c>
      <c r="B23" t="str">
        <f t="shared" si="1"/>
        <v>43500</v>
      </c>
      <c r="C23" s="120">
        <v>0.43940000000000001</v>
      </c>
    </row>
    <row r="24" spans="1:3" x14ac:dyDescent="0.25">
      <c r="A24">
        <v>437</v>
      </c>
      <c r="B24" t="str">
        <f t="shared" si="1"/>
        <v>43700</v>
      </c>
      <c r="C24" s="120">
        <v>0.42609999999999998</v>
      </c>
    </row>
    <row r="25" spans="1:3" x14ac:dyDescent="0.25">
      <c r="A25">
        <v>438</v>
      </c>
      <c r="B25" t="str">
        <f t="shared" si="1"/>
        <v>43800</v>
      </c>
      <c r="C25" s="120">
        <v>0.40289999999999998</v>
      </c>
    </row>
    <row r="26" spans="1:3" x14ac:dyDescent="0.25">
      <c r="A26">
        <v>445</v>
      </c>
      <c r="B26" t="str">
        <f t="shared" si="1"/>
        <v>44500</v>
      </c>
      <c r="C26" s="120">
        <v>0.45579999999999998</v>
      </c>
    </row>
    <row r="27" spans="1:3" x14ac:dyDescent="0.25">
      <c r="A27">
        <v>455</v>
      </c>
      <c r="B27" t="str">
        <f t="shared" si="1"/>
        <v>45500</v>
      </c>
      <c r="C27" s="120">
        <v>0.37630000000000002</v>
      </c>
    </row>
    <row r="28" spans="1:3" x14ac:dyDescent="0.25">
      <c r="A28">
        <v>465</v>
      </c>
      <c r="B28" t="str">
        <f t="shared" si="1"/>
        <v>46500</v>
      </c>
      <c r="C28" s="120">
        <v>0.46350000000000002</v>
      </c>
    </row>
    <row r="29" spans="1:3" x14ac:dyDescent="0.25">
      <c r="A29">
        <v>475</v>
      </c>
      <c r="B29" t="str">
        <f t="shared" si="1"/>
        <v>47500</v>
      </c>
      <c r="C29" s="120">
        <v>0.39129999999999998</v>
      </c>
    </row>
    <row r="30" spans="1:3" x14ac:dyDescent="0.25">
      <c r="A30">
        <v>485</v>
      </c>
      <c r="B30" t="str">
        <f t="shared" si="1"/>
        <v>48500</v>
      </c>
      <c r="C30" s="120">
        <v>0.5151</v>
      </c>
    </row>
    <row r="31" spans="1:3" x14ac:dyDescent="0.25">
      <c r="A31">
        <v>505</v>
      </c>
      <c r="B31" t="str">
        <f t="shared" si="1"/>
        <v>50500</v>
      </c>
      <c r="C31" s="120">
        <v>0.37109999999999999</v>
      </c>
    </row>
    <row r="32" spans="1:3" x14ac:dyDescent="0.25">
      <c r="A32">
        <v>507</v>
      </c>
      <c r="B32" t="str">
        <f t="shared" si="1"/>
        <v>50700</v>
      </c>
      <c r="C32" s="120">
        <v>0.36099999999999999</v>
      </c>
    </row>
    <row r="33" spans="1:3" x14ac:dyDescent="0.25">
      <c r="A33">
        <v>510</v>
      </c>
      <c r="B33" t="str">
        <f t="shared" si="1"/>
        <v>51000</v>
      </c>
      <c r="C33" s="120">
        <v>0.3448</v>
      </c>
    </row>
    <row r="34" spans="1:3" x14ac:dyDescent="0.25">
      <c r="A34">
        <v>515</v>
      </c>
      <c r="B34" t="str">
        <f t="shared" si="1"/>
        <v>51500</v>
      </c>
      <c r="C34" s="120">
        <v>0.38279999999999997</v>
      </c>
    </row>
    <row r="35" spans="1:3" x14ac:dyDescent="0.25">
      <c r="A35">
        <v>521</v>
      </c>
      <c r="B35" t="str">
        <f t="shared" si="1"/>
        <v>52100</v>
      </c>
      <c r="C35" s="120">
        <v>0.35599999999999998</v>
      </c>
    </row>
    <row r="36" spans="1:3" x14ac:dyDescent="0.25">
      <c r="A36">
        <v>525</v>
      </c>
      <c r="B36" t="str">
        <f t="shared" si="1"/>
        <v>52500</v>
      </c>
      <c r="C36" s="120">
        <v>0.34289999999999998</v>
      </c>
    </row>
    <row r="37" spans="1:3" x14ac:dyDescent="0.25">
      <c r="A37">
        <v>536</v>
      </c>
      <c r="B37" t="str">
        <f t="shared" si="1"/>
        <v>53600</v>
      </c>
      <c r="C37" s="120">
        <v>0.25650000000000001</v>
      </c>
    </row>
    <row r="38" spans="1:3" x14ac:dyDescent="0.25">
      <c r="A38">
        <v>540</v>
      </c>
      <c r="B38" t="str">
        <f t="shared" si="1"/>
        <v>54000</v>
      </c>
      <c r="C38" s="120">
        <v>0.23899999999999999</v>
      </c>
    </row>
    <row r="39" spans="1:3" x14ac:dyDescent="0.25">
      <c r="A39">
        <v>550</v>
      </c>
      <c r="B39" t="str">
        <f t="shared" si="1"/>
        <v>55000</v>
      </c>
      <c r="C39" s="120">
        <v>0.432</v>
      </c>
    </row>
    <row r="40" spans="1:3" x14ac:dyDescent="0.25">
      <c r="A40">
        <v>566</v>
      </c>
      <c r="B40" t="str">
        <f t="shared" si="1"/>
        <v>56600</v>
      </c>
      <c r="C40" s="120">
        <v>0.41449999999999998</v>
      </c>
    </row>
    <row r="41" spans="1:3" x14ac:dyDescent="0.25">
      <c r="A41">
        <v>575</v>
      </c>
      <c r="B41" t="str">
        <f t="shared" si="1"/>
        <v>57500</v>
      </c>
      <c r="C41" s="120">
        <v>0.38840000000000002</v>
      </c>
    </row>
    <row r="42" spans="1:3" x14ac:dyDescent="0.25">
      <c r="A42">
        <v>585</v>
      </c>
      <c r="B42" t="str">
        <f t="shared" si="1"/>
        <v>58500</v>
      </c>
      <c r="C42" s="120">
        <v>0.31830000000000003</v>
      </c>
    </row>
    <row r="43" spans="1:3" x14ac:dyDescent="0.25">
      <c r="A43">
        <v>625</v>
      </c>
      <c r="B43" t="str">
        <f t="shared" si="1"/>
        <v>62500</v>
      </c>
      <c r="C43" s="120">
        <v>0.41520000000000001</v>
      </c>
    </row>
    <row r="44" spans="1:3" x14ac:dyDescent="0.25">
      <c r="A44">
        <v>660</v>
      </c>
      <c r="B44" t="str">
        <f t="shared" si="1"/>
        <v>66000</v>
      </c>
      <c r="C44" s="120">
        <v>0.39250000000000002</v>
      </c>
    </row>
    <row r="45" spans="1:3" x14ac:dyDescent="0.25">
      <c r="A45">
        <v>665</v>
      </c>
      <c r="B45" t="str">
        <f t="shared" si="1"/>
        <v>66500</v>
      </c>
      <c r="C45" s="120">
        <v>0.55149999999999999</v>
      </c>
    </row>
    <row r="46" spans="1:3" x14ac:dyDescent="0.25">
      <c r="A46">
        <v>680</v>
      </c>
      <c r="B46" t="str">
        <f t="shared" si="1"/>
        <v>68000</v>
      </c>
      <c r="C46" s="120">
        <v>0.39500000000000002</v>
      </c>
    </row>
    <row r="47" spans="1:3" x14ac:dyDescent="0.25">
      <c r="A47">
        <v>765</v>
      </c>
      <c r="B47" t="str">
        <f t="shared" si="1"/>
        <v>76500</v>
      </c>
      <c r="C47" s="120">
        <v>0.39029999999999998</v>
      </c>
    </row>
    <row r="48" spans="1:3" x14ac:dyDescent="0.25">
      <c r="B48">
        <v>0</v>
      </c>
      <c r="C48" s="120">
        <v>0</v>
      </c>
    </row>
    <row r="49" spans="2:2" x14ac:dyDescent="0.25">
      <c r="B49" s="120"/>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272FD-C8A0-40B6-BC15-1A38FA9A3DA5}">
  <dimension ref="A1:AG1867"/>
  <sheetViews>
    <sheetView workbookViewId="0">
      <selection activeCell="A8" sqref="A8"/>
    </sheetView>
  </sheetViews>
  <sheetFormatPr defaultColWidth="9.1796875" defaultRowHeight="13" x14ac:dyDescent="0.3"/>
  <cols>
    <col min="1" max="1" width="45.7265625" style="45" customWidth="1"/>
    <col min="2" max="2" width="6.54296875" style="45" customWidth="1"/>
    <col min="3" max="3" width="7.54296875" style="85" customWidth="1"/>
    <col min="4" max="4" width="8.54296875" style="85" customWidth="1"/>
    <col min="5" max="5" width="9.81640625" style="85" bestFit="1" customWidth="1"/>
    <col min="6" max="6" width="10.1796875" style="85" customWidth="1"/>
    <col min="7" max="7" width="10.453125" style="85" customWidth="1"/>
    <col min="8" max="8" width="7.81640625" style="70" customWidth="1"/>
    <col min="9" max="9" width="11.1796875" style="70" customWidth="1"/>
    <col min="10" max="10" width="10.7265625" style="70" customWidth="1"/>
    <col min="11" max="12" width="6.54296875" style="43" customWidth="1"/>
    <col min="13" max="13" width="8.7265625" style="43" customWidth="1"/>
    <col min="14" max="14" width="6.7265625" style="43" customWidth="1"/>
    <col min="15" max="15" width="7.26953125" style="44" customWidth="1"/>
    <col min="16" max="256" width="9.1796875" style="45"/>
    <col min="257" max="257" width="45.7265625" style="45" customWidth="1"/>
    <col min="258" max="258" width="6.54296875" style="45" customWidth="1"/>
    <col min="259" max="259" width="7.54296875" style="45" customWidth="1"/>
    <col min="260" max="260" width="8.54296875" style="45" customWidth="1"/>
    <col min="261" max="261" width="9.81640625" style="45" bestFit="1" customWidth="1"/>
    <col min="262" max="262" width="10.1796875" style="45" customWidth="1"/>
    <col min="263" max="263" width="10.453125" style="45" customWidth="1"/>
    <col min="264" max="264" width="7.81640625" style="45" customWidth="1"/>
    <col min="265" max="265" width="11.1796875" style="45" customWidth="1"/>
    <col min="266" max="266" width="10.7265625" style="45" customWidth="1"/>
    <col min="267" max="268" width="6.54296875" style="45" customWidth="1"/>
    <col min="269" max="269" width="8.7265625" style="45" customWidth="1"/>
    <col min="270" max="270" width="6.7265625" style="45" customWidth="1"/>
    <col min="271" max="271" width="7.26953125" style="45" customWidth="1"/>
    <col min="272" max="512" width="9.1796875" style="45"/>
    <col min="513" max="513" width="45.7265625" style="45" customWidth="1"/>
    <col min="514" max="514" width="6.54296875" style="45" customWidth="1"/>
    <col min="515" max="515" width="7.54296875" style="45" customWidth="1"/>
    <col min="516" max="516" width="8.54296875" style="45" customWidth="1"/>
    <col min="517" max="517" width="9.81640625" style="45" bestFit="1" customWidth="1"/>
    <col min="518" max="518" width="10.1796875" style="45" customWidth="1"/>
    <col min="519" max="519" width="10.453125" style="45" customWidth="1"/>
    <col min="520" max="520" width="7.81640625" style="45" customWidth="1"/>
    <col min="521" max="521" width="11.1796875" style="45" customWidth="1"/>
    <col min="522" max="522" width="10.7265625" style="45" customWidth="1"/>
    <col min="523" max="524" width="6.54296875" style="45" customWidth="1"/>
    <col min="525" max="525" width="8.7265625" style="45" customWidth="1"/>
    <col min="526" max="526" width="6.7265625" style="45" customWidth="1"/>
    <col min="527" max="527" width="7.26953125" style="45" customWidth="1"/>
    <col min="528" max="768" width="9.1796875" style="45"/>
    <col min="769" max="769" width="45.7265625" style="45" customWidth="1"/>
    <col min="770" max="770" width="6.54296875" style="45" customWidth="1"/>
    <col min="771" max="771" width="7.54296875" style="45" customWidth="1"/>
    <col min="772" max="772" width="8.54296875" style="45" customWidth="1"/>
    <col min="773" max="773" width="9.81640625" style="45" bestFit="1" customWidth="1"/>
    <col min="774" max="774" width="10.1796875" style="45" customWidth="1"/>
    <col min="775" max="775" width="10.453125" style="45" customWidth="1"/>
    <col min="776" max="776" width="7.81640625" style="45" customWidth="1"/>
    <col min="777" max="777" width="11.1796875" style="45" customWidth="1"/>
    <col min="778" max="778" width="10.7265625" style="45" customWidth="1"/>
    <col min="779" max="780" width="6.54296875" style="45" customWidth="1"/>
    <col min="781" max="781" width="8.7265625" style="45" customWidth="1"/>
    <col min="782" max="782" width="6.7265625" style="45" customWidth="1"/>
    <col min="783" max="783" width="7.26953125" style="45" customWidth="1"/>
    <col min="784" max="1024" width="9.1796875" style="45"/>
    <col min="1025" max="1025" width="45.7265625" style="45" customWidth="1"/>
    <col min="1026" max="1026" width="6.54296875" style="45" customWidth="1"/>
    <col min="1027" max="1027" width="7.54296875" style="45" customWidth="1"/>
    <col min="1028" max="1028" width="8.54296875" style="45" customWidth="1"/>
    <col min="1029" max="1029" width="9.81640625" style="45" bestFit="1" customWidth="1"/>
    <col min="1030" max="1030" width="10.1796875" style="45" customWidth="1"/>
    <col min="1031" max="1031" width="10.453125" style="45" customWidth="1"/>
    <col min="1032" max="1032" width="7.81640625" style="45" customWidth="1"/>
    <col min="1033" max="1033" width="11.1796875" style="45" customWidth="1"/>
    <col min="1034" max="1034" width="10.7265625" style="45" customWidth="1"/>
    <col min="1035" max="1036" width="6.54296875" style="45" customWidth="1"/>
    <col min="1037" max="1037" width="8.7265625" style="45" customWidth="1"/>
    <col min="1038" max="1038" width="6.7265625" style="45" customWidth="1"/>
    <col min="1039" max="1039" width="7.26953125" style="45" customWidth="1"/>
    <col min="1040" max="1280" width="9.1796875" style="45"/>
    <col min="1281" max="1281" width="45.7265625" style="45" customWidth="1"/>
    <col min="1282" max="1282" width="6.54296875" style="45" customWidth="1"/>
    <col min="1283" max="1283" width="7.54296875" style="45" customWidth="1"/>
    <col min="1284" max="1284" width="8.54296875" style="45" customWidth="1"/>
    <col min="1285" max="1285" width="9.81640625" style="45" bestFit="1" customWidth="1"/>
    <col min="1286" max="1286" width="10.1796875" style="45" customWidth="1"/>
    <col min="1287" max="1287" width="10.453125" style="45" customWidth="1"/>
    <col min="1288" max="1288" width="7.81640625" style="45" customWidth="1"/>
    <col min="1289" max="1289" width="11.1796875" style="45" customWidth="1"/>
    <col min="1290" max="1290" width="10.7265625" style="45" customWidth="1"/>
    <col min="1291" max="1292" width="6.54296875" style="45" customWidth="1"/>
    <col min="1293" max="1293" width="8.7265625" style="45" customWidth="1"/>
    <col min="1294" max="1294" width="6.7265625" style="45" customWidth="1"/>
    <col min="1295" max="1295" width="7.26953125" style="45" customWidth="1"/>
    <col min="1296" max="1536" width="9.1796875" style="45"/>
    <col min="1537" max="1537" width="45.7265625" style="45" customWidth="1"/>
    <col min="1538" max="1538" width="6.54296875" style="45" customWidth="1"/>
    <col min="1539" max="1539" width="7.54296875" style="45" customWidth="1"/>
    <col min="1540" max="1540" width="8.54296875" style="45" customWidth="1"/>
    <col min="1541" max="1541" width="9.81640625" style="45" bestFit="1" customWidth="1"/>
    <col min="1542" max="1542" width="10.1796875" style="45" customWidth="1"/>
    <col min="1543" max="1543" width="10.453125" style="45" customWidth="1"/>
    <col min="1544" max="1544" width="7.81640625" style="45" customWidth="1"/>
    <col min="1545" max="1545" width="11.1796875" style="45" customWidth="1"/>
    <col min="1546" max="1546" width="10.7265625" style="45" customWidth="1"/>
    <col min="1547" max="1548" width="6.54296875" style="45" customWidth="1"/>
    <col min="1549" max="1549" width="8.7265625" style="45" customWidth="1"/>
    <col min="1550" max="1550" width="6.7265625" style="45" customWidth="1"/>
    <col min="1551" max="1551" width="7.26953125" style="45" customWidth="1"/>
    <col min="1552" max="1792" width="9.1796875" style="45"/>
    <col min="1793" max="1793" width="45.7265625" style="45" customWidth="1"/>
    <col min="1794" max="1794" width="6.54296875" style="45" customWidth="1"/>
    <col min="1795" max="1795" width="7.54296875" style="45" customWidth="1"/>
    <col min="1796" max="1796" width="8.54296875" style="45" customWidth="1"/>
    <col min="1797" max="1797" width="9.81640625" style="45" bestFit="1" customWidth="1"/>
    <col min="1798" max="1798" width="10.1796875" style="45" customWidth="1"/>
    <col min="1799" max="1799" width="10.453125" style="45" customWidth="1"/>
    <col min="1800" max="1800" width="7.81640625" style="45" customWidth="1"/>
    <col min="1801" max="1801" width="11.1796875" style="45" customWidth="1"/>
    <col min="1802" max="1802" width="10.7265625" style="45" customWidth="1"/>
    <col min="1803" max="1804" width="6.54296875" style="45" customWidth="1"/>
    <col min="1805" max="1805" width="8.7265625" style="45" customWidth="1"/>
    <col min="1806" max="1806" width="6.7265625" style="45" customWidth="1"/>
    <col min="1807" max="1807" width="7.26953125" style="45" customWidth="1"/>
    <col min="1808" max="2048" width="9.1796875" style="45"/>
    <col min="2049" max="2049" width="45.7265625" style="45" customWidth="1"/>
    <col min="2050" max="2050" width="6.54296875" style="45" customWidth="1"/>
    <col min="2051" max="2051" width="7.54296875" style="45" customWidth="1"/>
    <col min="2052" max="2052" width="8.54296875" style="45" customWidth="1"/>
    <col min="2053" max="2053" width="9.81640625" style="45" bestFit="1" customWidth="1"/>
    <col min="2054" max="2054" width="10.1796875" style="45" customWidth="1"/>
    <col min="2055" max="2055" width="10.453125" style="45" customWidth="1"/>
    <col min="2056" max="2056" width="7.81640625" style="45" customWidth="1"/>
    <col min="2057" max="2057" width="11.1796875" style="45" customWidth="1"/>
    <col min="2058" max="2058" width="10.7265625" style="45" customWidth="1"/>
    <col min="2059" max="2060" width="6.54296875" style="45" customWidth="1"/>
    <col min="2061" max="2061" width="8.7265625" style="45" customWidth="1"/>
    <col min="2062" max="2062" width="6.7265625" style="45" customWidth="1"/>
    <col min="2063" max="2063" width="7.26953125" style="45" customWidth="1"/>
    <col min="2064" max="2304" width="9.1796875" style="45"/>
    <col min="2305" max="2305" width="45.7265625" style="45" customWidth="1"/>
    <col min="2306" max="2306" width="6.54296875" style="45" customWidth="1"/>
    <col min="2307" max="2307" width="7.54296875" style="45" customWidth="1"/>
    <col min="2308" max="2308" width="8.54296875" style="45" customWidth="1"/>
    <col min="2309" max="2309" width="9.81640625" style="45" bestFit="1" customWidth="1"/>
    <col min="2310" max="2310" width="10.1796875" style="45" customWidth="1"/>
    <col min="2311" max="2311" width="10.453125" style="45" customWidth="1"/>
    <col min="2312" max="2312" width="7.81640625" style="45" customWidth="1"/>
    <col min="2313" max="2313" width="11.1796875" style="45" customWidth="1"/>
    <col min="2314" max="2314" width="10.7265625" style="45" customWidth="1"/>
    <col min="2315" max="2316" width="6.54296875" style="45" customWidth="1"/>
    <col min="2317" max="2317" width="8.7265625" style="45" customWidth="1"/>
    <col min="2318" max="2318" width="6.7265625" style="45" customWidth="1"/>
    <col min="2319" max="2319" width="7.26953125" style="45" customWidth="1"/>
    <col min="2320" max="2560" width="9.1796875" style="45"/>
    <col min="2561" max="2561" width="45.7265625" style="45" customWidth="1"/>
    <col min="2562" max="2562" width="6.54296875" style="45" customWidth="1"/>
    <col min="2563" max="2563" width="7.54296875" style="45" customWidth="1"/>
    <col min="2564" max="2564" width="8.54296875" style="45" customWidth="1"/>
    <col min="2565" max="2565" width="9.81640625" style="45" bestFit="1" customWidth="1"/>
    <col min="2566" max="2566" width="10.1796875" style="45" customWidth="1"/>
    <col min="2567" max="2567" width="10.453125" style="45" customWidth="1"/>
    <col min="2568" max="2568" width="7.81640625" style="45" customWidth="1"/>
    <col min="2569" max="2569" width="11.1796875" style="45" customWidth="1"/>
    <col min="2570" max="2570" width="10.7265625" style="45" customWidth="1"/>
    <col min="2571" max="2572" width="6.54296875" style="45" customWidth="1"/>
    <col min="2573" max="2573" width="8.7265625" style="45" customWidth="1"/>
    <col min="2574" max="2574" width="6.7265625" style="45" customWidth="1"/>
    <col min="2575" max="2575" width="7.26953125" style="45" customWidth="1"/>
    <col min="2576" max="2816" width="9.1796875" style="45"/>
    <col min="2817" max="2817" width="45.7265625" style="45" customWidth="1"/>
    <col min="2818" max="2818" width="6.54296875" style="45" customWidth="1"/>
    <col min="2819" max="2819" width="7.54296875" style="45" customWidth="1"/>
    <col min="2820" max="2820" width="8.54296875" style="45" customWidth="1"/>
    <col min="2821" max="2821" width="9.81640625" style="45" bestFit="1" customWidth="1"/>
    <col min="2822" max="2822" width="10.1796875" style="45" customWidth="1"/>
    <col min="2823" max="2823" width="10.453125" style="45" customWidth="1"/>
    <col min="2824" max="2824" width="7.81640625" style="45" customWidth="1"/>
    <col min="2825" max="2825" width="11.1796875" style="45" customWidth="1"/>
    <col min="2826" max="2826" width="10.7265625" style="45" customWidth="1"/>
    <col min="2827" max="2828" width="6.54296875" style="45" customWidth="1"/>
    <col min="2829" max="2829" width="8.7265625" style="45" customWidth="1"/>
    <col min="2830" max="2830" width="6.7265625" style="45" customWidth="1"/>
    <col min="2831" max="2831" width="7.26953125" style="45" customWidth="1"/>
    <col min="2832" max="3072" width="9.1796875" style="45"/>
    <col min="3073" max="3073" width="45.7265625" style="45" customWidth="1"/>
    <col min="3074" max="3074" width="6.54296875" style="45" customWidth="1"/>
    <col min="3075" max="3075" width="7.54296875" style="45" customWidth="1"/>
    <col min="3076" max="3076" width="8.54296875" style="45" customWidth="1"/>
    <col min="3077" max="3077" width="9.81640625" style="45" bestFit="1" customWidth="1"/>
    <col min="3078" max="3078" width="10.1796875" style="45" customWidth="1"/>
    <col min="3079" max="3079" width="10.453125" style="45" customWidth="1"/>
    <col min="3080" max="3080" width="7.81640625" style="45" customWidth="1"/>
    <col min="3081" max="3081" width="11.1796875" style="45" customWidth="1"/>
    <col min="3082" max="3082" width="10.7265625" style="45" customWidth="1"/>
    <col min="3083" max="3084" width="6.54296875" style="45" customWidth="1"/>
    <col min="3085" max="3085" width="8.7265625" style="45" customWidth="1"/>
    <col min="3086" max="3086" width="6.7265625" style="45" customWidth="1"/>
    <col min="3087" max="3087" width="7.26953125" style="45" customWidth="1"/>
    <col min="3088" max="3328" width="9.1796875" style="45"/>
    <col min="3329" max="3329" width="45.7265625" style="45" customWidth="1"/>
    <col min="3330" max="3330" width="6.54296875" style="45" customWidth="1"/>
    <col min="3331" max="3331" width="7.54296875" style="45" customWidth="1"/>
    <col min="3332" max="3332" width="8.54296875" style="45" customWidth="1"/>
    <col min="3333" max="3333" width="9.81640625" style="45" bestFit="1" customWidth="1"/>
    <col min="3334" max="3334" width="10.1796875" style="45" customWidth="1"/>
    <col min="3335" max="3335" width="10.453125" style="45" customWidth="1"/>
    <col min="3336" max="3336" width="7.81640625" style="45" customWidth="1"/>
    <col min="3337" max="3337" width="11.1796875" style="45" customWidth="1"/>
    <col min="3338" max="3338" width="10.7265625" style="45" customWidth="1"/>
    <col min="3339" max="3340" width="6.54296875" style="45" customWidth="1"/>
    <col min="3341" max="3341" width="8.7265625" style="45" customWidth="1"/>
    <col min="3342" max="3342" width="6.7265625" style="45" customWidth="1"/>
    <col min="3343" max="3343" width="7.26953125" style="45" customWidth="1"/>
    <col min="3344" max="3584" width="9.1796875" style="45"/>
    <col min="3585" max="3585" width="45.7265625" style="45" customWidth="1"/>
    <col min="3586" max="3586" width="6.54296875" style="45" customWidth="1"/>
    <col min="3587" max="3587" width="7.54296875" style="45" customWidth="1"/>
    <col min="3588" max="3588" width="8.54296875" style="45" customWidth="1"/>
    <col min="3589" max="3589" width="9.81640625" style="45" bestFit="1" customWidth="1"/>
    <col min="3590" max="3590" width="10.1796875" style="45" customWidth="1"/>
    <col min="3591" max="3591" width="10.453125" style="45" customWidth="1"/>
    <col min="3592" max="3592" width="7.81640625" style="45" customWidth="1"/>
    <col min="3593" max="3593" width="11.1796875" style="45" customWidth="1"/>
    <col min="3594" max="3594" width="10.7265625" style="45" customWidth="1"/>
    <col min="3595" max="3596" width="6.54296875" style="45" customWidth="1"/>
    <col min="3597" max="3597" width="8.7265625" style="45" customWidth="1"/>
    <col min="3598" max="3598" width="6.7265625" style="45" customWidth="1"/>
    <col min="3599" max="3599" width="7.26953125" style="45" customWidth="1"/>
    <col min="3600" max="3840" width="9.1796875" style="45"/>
    <col min="3841" max="3841" width="45.7265625" style="45" customWidth="1"/>
    <col min="3842" max="3842" width="6.54296875" style="45" customWidth="1"/>
    <col min="3843" max="3843" width="7.54296875" style="45" customWidth="1"/>
    <col min="3844" max="3844" width="8.54296875" style="45" customWidth="1"/>
    <col min="3845" max="3845" width="9.81640625" style="45" bestFit="1" customWidth="1"/>
    <col min="3846" max="3846" width="10.1796875" style="45" customWidth="1"/>
    <col min="3847" max="3847" width="10.453125" style="45" customWidth="1"/>
    <col min="3848" max="3848" width="7.81640625" style="45" customWidth="1"/>
    <col min="3849" max="3849" width="11.1796875" style="45" customWidth="1"/>
    <col min="3850" max="3850" width="10.7265625" style="45" customWidth="1"/>
    <col min="3851" max="3852" width="6.54296875" style="45" customWidth="1"/>
    <col min="3853" max="3853" width="8.7265625" style="45" customWidth="1"/>
    <col min="3854" max="3854" width="6.7265625" style="45" customWidth="1"/>
    <col min="3855" max="3855" width="7.26953125" style="45" customWidth="1"/>
    <col min="3856" max="4096" width="9.1796875" style="45"/>
    <col min="4097" max="4097" width="45.7265625" style="45" customWidth="1"/>
    <col min="4098" max="4098" width="6.54296875" style="45" customWidth="1"/>
    <col min="4099" max="4099" width="7.54296875" style="45" customWidth="1"/>
    <col min="4100" max="4100" width="8.54296875" style="45" customWidth="1"/>
    <col min="4101" max="4101" width="9.81640625" style="45" bestFit="1" customWidth="1"/>
    <col min="4102" max="4102" width="10.1796875" style="45" customWidth="1"/>
    <col min="4103" max="4103" width="10.453125" style="45" customWidth="1"/>
    <col min="4104" max="4104" width="7.81640625" style="45" customWidth="1"/>
    <col min="4105" max="4105" width="11.1796875" style="45" customWidth="1"/>
    <col min="4106" max="4106" width="10.7265625" style="45" customWidth="1"/>
    <col min="4107" max="4108" width="6.54296875" style="45" customWidth="1"/>
    <col min="4109" max="4109" width="8.7265625" style="45" customWidth="1"/>
    <col min="4110" max="4110" width="6.7265625" style="45" customWidth="1"/>
    <col min="4111" max="4111" width="7.26953125" style="45" customWidth="1"/>
    <col min="4112" max="4352" width="9.1796875" style="45"/>
    <col min="4353" max="4353" width="45.7265625" style="45" customWidth="1"/>
    <col min="4354" max="4354" width="6.54296875" style="45" customWidth="1"/>
    <col min="4355" max="4355" width="7.54296875" style="45" customWidth="1"/>
    <col min="4356" max="4356" width="8.54296875" style="45" customWidth="1"/>
    <col min="4357" max="4357" width="9.81640625" style="45" bestFit="1" customWidth="1"/>
    <col min="4358" max="4358" width="10.1796875" style="45" customWidth="1"/>
    <col min="4359" max="4359" width="10.453125" style="45" customWidth="1"/>
    <col min="4360" max="4360" width="7.81640625" style="45" customWidth="1"/>
    <col min="4361" max="4361" width="11.1796875" style="45" customWidth="1"/>
    <col min="4362" max="4362" width="10.7265625" style="45" customWidth="1"/>
    <col min="4363" max="4364" width="6.54296875" style="45" customWidth="1"/>
    <col min="4365" max="4365" width="8.7265625" style="45" customWidth="1"/>
    <col min="4366" max="4366" width="6.7265625" style="45" customWidth="1"/>
    <col min="4367" max="4367" width="7.26953125" style="45" customWidth="1"/>
    <col min="4368" max="4608" width="9.1796875" style="45"/>
    <col min="4609" max="4609" width="45.7265625" style="45" customWidth="1"/>
    <col min="4610" max="4610" width="6.54296875" style="45" customWidth="1"/>
    <col min="4611" max="4611" width="7.54296875" style="45" customWidth="1"/>
    <col min="4612" max="4612" width="8.54296875" style="45" customWidth="1"/>
    <col min="4613" max="4613" width="9.81640625" style="45" bestFit="1" customWidth="1"/>
    <col min="4614" max="4614" width="10.1796875" style="45" customWidth="1"/>
    <col min="4615" max="4615" width="10.453125" style="45" customWidth="1"/>
    <col min="4616" max="4616" width="7.81640625" style="45" customWidth="1"/>
    <col min="4617" max="4617" width="11.1796875" style="45" customWidth="1"/>
    <col min="4618" max="4618" width="10.7265625" style="45" customWidth="1"/>
    <col min="4619" max="4620" width="6.54296875" style="45" customWidth="1"/>
    <col min="4621" max="4621" width="8.7265625" style="45" customWidth="1"/>
    <col min="4622" max="4622" width="6.7265625" style="45" customWidth="1"/>
    <col min="4623" max="4623" width="7.26953125" style="45" customWidth="1"/>
    <col min="4624" max="4864" width="9.1796875" style="45"/>
    <col min="4865" max="4865" width="45.7265625" style="45" customWidth="1"/>
    <col min="4866" max="4866" width="6.54296875" style="45" customWidth="1"/>
    <col min="4867" max="4867" width="7.54296875" style="45" customWidth="1"/>
    <col min="4868" max="4868" width="8.54296875" style="45" customWidth="1"/>
    <col min="4869" max="4869" width="9.81640625" style="45" bestFit="1" customWidth="1"/>
    <col min="4870" max="4870" width="10.1796875" style="45" customWidth="1"/>
    <col min="4871" max="4871" width="10.453125" style="45" customWidth="1"/>
    <col min="4872" max="4872" width="7.81640625" style="45" customWidth="1"/>
    <col min="4873" max="4873" width="11.1796875" style="45" customWidth="1"/>
    <col min="4874" max="4874" width="10.7265625" style="45" customWidth="1"/>
    <col min="4875" max="4876" width="6.54296875" style="45" customWidth="1"/>
    <col min="4877" max="4877" width="8.7265625" style="45" customWidth="1"/>
    <col min="4878" max="4878" width="6.7265625" style="45" customWidth="1"/>
    <col min="4879" max="4879" width="7.26953125" style="45" customWidth="1"/>
    <col min="4880" max="5120" width="9.1796875" style="45"/>
    <col min="5121" max="5121" width="45.7265625" style="45" customWidth="1"/>
    <col min="5122" max="5122" width="6.54296875" style="45" customWidth="1"/>
    <col min="5123" max="5123" width="7.54296875" style="45" customWidth="1"/>
    <col min="5124" max="5124" width="8.54296875" style="45" customWidth="1"/>
    <col min="5125" max="5125" width="9.81640625" style="45" bestFit="1" customWidth="1"/>
    <col min="5126" max="5126" width="10.1796875" style="45" customWidth="1"/>
    <col min="5127" max="5127" width="10.453125" style="45" customWidth="1"/>
    <col min="5128" max="5128" width="7.81640625" style="45" customWidth="1"/>
    <col min="5129" max="5129" width="11.1796875" style="45" customWidth="1"/>
    <col min="5130" max="5130" width="10.7265625" style="45" customWidth="1"/>
    <col min="5131" max="5132" width="6.54296875" style="45" customWidth="1"/>
    <col min="5133" max="5133" width="8.7265625" style="45" customWidth="1"/>
    <col min="5134" max="5134" width="6.7265625" style="45" customWidth="1"/>
    <col min="5135" max="5135" width="7.26953125" style="45" customWidth="1"/>
    <col min="5136" max="5376" width="9.1796875" style="45"/>
    <col min="5377" max="5377" width="45.7265625" style="45" customWidth="1"/>
    <col min="5378" max="5378" width="6.54296875" style="45" customWidth="1"/>
    <col min="5379" max="5379" width="7.54296875" style="45" customWidth="1"/>
    <col min="5380" max="5380" width="8.54296875" style="45" customWidth="1"/>
    <col min="5381" max="5381" width="9.81640625" style="45" bestFit="1" customWidth="1"/>
    <col min="5382" max="5382" width="10.1796875" style="45" customWidth="1"/>
    <col min="5383" max="5383" width="10.453125" style="45" customWidth="1"/>
    <col min="5384" max="5384" width="7.81640625" style="45" customWidth="1"/>
    <col min="5385" max="5385" width="11.1796875" style="45" customWidth="1"/>
    <col min="5386" max="5386" width="10.7265625" style="45" customWidth="1"/>
    <col min="5387" max="5388" width="6.54296875" style="45" customWidth="1"/>
    <col min="5389" max="5389" width="8.7265625" style="45" customWidth="1"/>
    <col min="5390" max="5390" width="6.7265625" style="45" customWidth="1"/>
    <col min="5391" max="5391" width="7.26953125" style="45" customWidth="1"/>
    <col min="5392" max="5632" width="9.1796875" style="45"/>
    <col min="5633" max="5633" width="45.7265625" style="45" customWidth="1"/>
    <col min="5634" max="5634" width="6.54296875" style="45" customWidth="1"/>
    <col min="5635" max="5635" width="7.54296875" style="45" customWidth="1"/>
    <col min="5636" max="5636" width="8.54296875" style="45" customWidth="1"/>
    <col min="5637" max="5637" width="9.81640625" style="45" bestFit="1" customWidth="1"/>
    <col min="5638" max="5638" width="10.1796875" style="45" customWidth="1"/>
    <col min="5639" max="5639" width="10.453125" style="45" customWidth="1"/>
    <col min="5640" max="5640" width="7.81640625" style="45" customWidth="1"/>
    <col min="5641" max="5641" width="11.1796875" style="45" customWidth="1"/>
    <col min="5642" max="5642" width="10.7265625" style="45" customWidth="1"/>
    <col min="5643" max="5644" width="6.54296875" style="45" customWidth="1"/>
    <col min="5645" max="5645" width="8.7265625" style="45" customWidth="1"/>
    <col min="5646" max="5646" width="6.7265625" style="45" customWidth="1"/>
    <col min="5647" max="5647" width="7.26953125" style="45" customWidth="1"/>
    <col min="5648" max="5888" width="9.1796875" style="45"/>
    <col min="5889" max="5889" width="45.7265625" style="45" customWidth="1"/>
    <col min="5890" max="5890" width="6.54296875" style="45" customWidth="1"/>
    <col min="5891" max="5891" width="7.54296875" style="45" customWidth="1"/>
    <col min="5892" max="5892" width="8.54296875" style="45" customWidth="1"/>
    <col min="5893" max="5893" width="9.81640625" style="45" bestFit="1" customWidth="1"/>
    <col min="5894" max="5894" width="10.1796875" style="45" customWidth="1"/>
    <col min="5895" max="5895" width="10.453125" style="45" customWidth="1"/>
    <col min="5896" max="5896" width="7.81640625" style="45" customWidth="1"/>
    <col min="5897" max="5897" width="11.1796875" style="45" customWidth="1"/>
    <col min="5898" max="5898" width="10.7265625" style="45" customWidth="1"/>
    <col min="5899" max="5900" width="6.54296875" style="45" customWidth="1"/>
    <col min="5901" max="5901" width="8.7265625" style="45" customWidth="1"/>
    <col min="5902" max="5902" width="6.7265625" style="45" customWidth="1"/>
    <col min="5903" max="5903" width="7.26953125" style="45" customWidth="1"/>
    <col min="5904" max="6144" width="9.1796875" style="45"/>
    <col min="6145" max="6145" width="45.7265625" style="45" customWidth="1"/>
    <col min="6146" max="6146" width="6.54296875" style="45" customWidth="1"/>
    <col min="6147" max="6147" width="7.54296875" style="45" customWidth="1"/>
    <col min="6148" max="6148" width="8.54296875" style="45" customWidth="1"/>
    <col min="6149" max="6149" width="9.81640625" style="45" bestFit="1" customWidth="1"/>
    <col min="6150" max="6150" width="10.1796875" style="45" customWidth="1"/>
    <col min="6151" max="6151" width="10.453125" style="45" customWidth="1"/>
    <col min="6152" max="6152" width="7.81640625" style="45" customWidth="1"/>
    <col min="6153" max="6153" width="11.1796875" style="45" customWidth="1"/>
    <col min="6154" max="6154" width="10.7265625" style="45" customWidth="1"/>
    <col min="6155" max="6156" width="6.54296875" style="45" customWidth="1"/>
    <col min="6157" max="6157" width="8.7265625" style="45" customWidth="1"/>
    <col min="6158" max="6158" width="6.7265625" style="45" customWidth="1"/>
    <col min="6159" max="6159" width="7.26953125" style="45" customWidth="1"/>
    <col min="6160" max="6400" width="9.1796875" style="45"/>
    <col min="6401" max="6401" width="45.7265625" style="45" customWidth="1"/>
    <col min="6402" max="6402" width="6.54296875" style="45" customWidth="1"/>
    <col min="6403" max="6403" width="7.54296875" style="45" customWidth="1"/>
    <col min="6404" max="6404" width="8.54296875" style="45" customWidth="1"/>
    <col min="6405" max="6405" width="9.81640625" style="45" bestFit="1" customWidth="1"/>
    <col min="6406" max="6406" width="10.1796875" style="45" customWidth="1"/>
    <col min="6407" max="6407" width="10.453125" style="45" customWidth="1"/>
    <col min="6408" max="6408" width="7.81640625" style="45" customWidth="1"/>
    <col min="6409" max="6409" width="11.1796875" style="45" customWidth="1"/>
    <col min="6410" max="6410" width="10.7265625" style="45" customWidth="1"/>
    <col min="6411" max="6412" width="6.54296875" style="45" customWidth="1"/>
    <col min="6413" max="6413" width="8.7265625" style="45" customWidth="1"/>
    <col min="6414" max="6414" width="6.7265625" style="45" customWidth="1"/>
    <col min="6415" max="6415" width="7.26953125" style="45" customWidth="1"/>
    <col min="6416" max="6656" width="9.1796875" style="45"/>
    <col min="6657" max="6657" width="45.7265625" style="45" customWidth="1"/>
    <col min="6658" max="6658" width="6.54296875" style="45" customWidth="1"/>
    <col min="6659" max="6659" width="7.54296875" style="45" customWidth="1"/>
    <col min="6660" max="6660" width="8.54296875" style="45" customWidth="1"/>
    <col min="6661" max="6661" width="9.81640625" style="45" bestFit="1" customWidth="1"/>
    <col min="6662" max="6662" width="10.1796875" style="45" customWidth="1"/>
    <col min="6663" max="6663" width="10.453125" style="45" customWidth="1"/>
    <col min="6664" max="6664" width="7.81640625" style="45" customWidth="1"/>
    <col min="6665" max="6665" width="11.1796875" style="45" customWidth="1"/>
    <col min="6666" max="6666" width="10.7265625" style="45" customWidth="1"/>
    <col min="6667" max="6668" width="6.54296875" style="45" customWidth="1"/>
    <col min="6669" max="6669" width="8.7265625" style="45" customWidth="1"/>
    <col min="6670" max="6670" width="6.7265625" style="45" customWidth="1"/>
    <col min="6671" max="6671" width="7.26953125" style="45" customWidth="1"/>
    <col min="6672" max="6912" width="9.1796875" style="45"/>
    <col min="6913" max="6913" width="45.7265625" style="45" customWidth="1"/>
    <col min="6914" max="6914" width="6.54296875" style="45" customWidth="1"/>
    <col min="6915" max="6915" width="7.54296875" style="45" customWidth="1"/>
    <col min="6916" max="6916" width="8.54296875" style="45" customWidth="1"/>
    <col min="6917" max="6917" width="9.81640625" style="45" bestFit="1" customWidth="1"/>
    <col min="6918" max="6918" width="10.1796875" style="45" customWidth="1"/>
    <col min="6919" max="6919" width="10.453125" style="45" customWidth="1"/>
    <col min="6920" max="6920" width="7.81640625" style="45" customWidth="1"/>
    <col min="6921" max="6921" width="11.1796875" style="45" customWidth="1"/>
    <col min="6922" max="6922" width="10.7265625" style="45" customWidth="1"/>
    <col min="6923" max="6924" width="6.54296875" style="45" customWidth="1"/>
    <col min="6925" max="6925" width="8.7265625" style="45" customWidth="1"/>
    <col min="6926" max="6926" width="6.7265625" style="45" customWidth="1"/>
    <col min="6927" max="6927" width="7.26953125" style="45" customWidth="1"/>
    <col min="6928" max="7168" width="9.1796875" style="45"/>
    <col min="7169" max="7169" width="45.7265625" style="45" customWidth="1"/>
    <col min="7170" max="7170" width="6.54296875" style="45" customWidth="1"/>
    <col min="7171" max="7171" width="7.54296875" style="45" customWidth="1"/>
    <col min="7172" max="7172" width="8.54296875" style="45" customWidth="1"/>
    <col min="7173" max="7173" width="9.81640625" style="45" bestFit="1" customWidth="1"/>
    <col min="7174" max="7174" width="10.1796875" style="45" customWidth="1"/>
    <col min="7175" max="7175" width="10.453125" style="45" customWidth="1"/>
    <col min="7176" max="7176" width="7.81640625" style="45" customWidth="1"/>
    <col min="7177" max="7177" width="11.1796875" style="45" customWidth="1"/>
    <col min="7178" max="7178" width="10.7265625" style="45" customWidth="1"/>
    <col min="7179" max="7180" width="6.54296875" style="45" customWidth="1"/>
    <col min="7181" max="7181" width="8.7265625" style="45" customWidth="1"/>
    <col min="7182" max="7182" width="6.7265625" style="45" customWidth="1"/>
    <col min="7183" max="7183" width="7.26953125" style="45" customWidth="1"/>
    <col min="7184" max="7424" width="9.1796875" style="45"/>
    <col min="7425" max="7425" width="45.7265625" style="45" customWidth="1"/>
    <col min="7426" max="7426" width="6.54296875" style="45" customWidth="1"/>
    <col min="7427" max="7427" width="7.54296875" style="45" customWidth="1"/>
    <col min="7428" max="7428" width="8.54296875" style="45" customWidth="1"/>
    <col min="7429" max="7429" width="9.81640625" style="45" bestFit="1" customWidth="1"/>
    <col min="7430" max="7430" width="10.1796875" style="45" customWidth="1"/>
    <col min="7431" max="7431" width="10.453125" style="45" customWidth="1"/>
    <col min="7432" max="7432" width="7.81640625" style="45" customWidth="1"/>
    <col min="7433" max="7433" width="11.1796875" style="45" customWidth="1"/>
    <col min="7434" max="7434" width="10.7265625" style="45" customWidth="1"/>
    <col min="7435" max="7436" width="6.54296875" style="45" customWidth="1"/>
    <col min="7437" max="7437" width="8.7265625" style="45" customWidth="1"/>
    <col min="7438" max="7438" width="6.7265625" style="45" customWidth="1"/>
    <col min="7439" max="7439" width="7.26953125" style="45" customWidth="1"/>
    <col min="7440" max="7680" width="9.1796875" style="45"/>
    <col min="7681" max="7681" width="45.7265625" style="45" customWidth="1"/>
    <col min="7682" max="7682" width="6.54296875" style="45" customWidth="1"/>
    <col min="7683" max="7683" width="7.54296875" style="45" customWidth="1"/>
    <col min="7684" max="7684" width="8.54296875" style="45" customWidth="1"/>
    <col min="7685" max="7685" width="9.81640625" style="45" bestFit="1" customWidth="1"/>
    <col min="7686" max="7686" width="10.1796875" style="45" customWidth="1"/>
    <col min="7687" max="7687" width="10.453125" style="45" customWidth="1"/>
    <col min="7688" max="7688" width="7.81640625" style="45" customWidth="1"/>
    <col min="7689" max="7689" width="11.1796875" style="45" customWidth="1"/>
    <col min="7690" max="7690" width="10.7265625" style="45" customWidth="1"/>
    <col min="7691" max="7692" width="6.54296875" style="45" customWidth="1"/>
    <col min="7693" max="7693" width="8.7265625" style="45" customWidth="1"/>
    <col min="7694" max="7694" width="6.7265625" style="45" customWidth="1"/>
    <col min="7695" max="7695" width="7.26953125" style="45" customWidth="1"/>
    <col min="7696" max="7936" width="9.1796875" style="45"/>
    <col min="7937" max="7937" width="45.7265625" style="45" customWidth="1"/>
    <col min="7938" max="7938" width="6.54296875" style="45" customWidth="1"/>
    <col min="7939" max="7939" width="7.54296875" style="45" customWidth="1"/>
    <col min="7940" max="7940" width="8.54296875" style="45" customWidth="1"/>
    <col min="7941" max="7941" width="9.81640625" style="45" bestFit="1" customWidth="1"/>
    <col min="7942" max="7942" width="10.1796875" style="45" customWidth="1"/>
    <col min="7943" max="7943" width="10.453125" style="45" customWidth="1"/>
    <col min="7944" max="7944" width="7.81640625" style="45" customWidth="1"/>
    <col min="7945" max="7945" width="11.1796875" style="45" customWidth="1"/>
    <col min="7946" max="7946" width="10.7265625" style="45" customWidth="1"/>
    <col min="7947" max="7948" width="6.54296875" style="45" customWidth="1"/>
    <col min="7949" max="7949" width="8.7265625" style="45" customWidth="1"/>
    <col min="7950" max="7950" width="6.7265625" style="45" customWidth="1"/>
    <col min="7951" max="7951" width="7.26953125" style="45" customWidth="1"/>
    <col min="7952" max="8192" width="9.1796875" style="45"/>
    <col min="8193" max="8193" width="45.7265625" style="45" customWidth="1"/>
    <col min="8194" max="8194" width="6.54296875" style="45" customWidth="1"/>
    <col min="8195" max="8195" width="7.54296875" style="45" customWidth="1"/>
    <col min="8196" max="8196" width="8.54296875" style="45" customWidth="1"/>
    <col min="8197" max="8197" width="9.81640625" style="45" bestFit="1" customWidth="1"/>
    <col min="8198" max="8198" width="10.1796875" style="45" customWidth="1"/>
    <col min="8199" max="8199" width="10.453125" style="45" customWidth="1"/>
    <col min="8200" max="8200" width="7.81640625" style="45" customWidth="1"/>
    <col min="8201" max="8201" width="11.1796875" style="45" customWidth="1"/>
    <col min="8202" max="8202" width="10.7265625" style="45" customWidth="1"/>
    <col min="8203" max="8204" width="6.54296875" style="45" customWidth="1"/>
    <col min="8205" max="8205" width="8.7265625" style="45" customWidth="1"/>
    <col min="8206" max="8206" width="6.7265625" style="45" customWidth="1"/>
    <col min="8207" max="8207" width="7.26953125" style="45" customWidth="1"/>
    <col min="8208" max="8448" width="9.1796875" style="45"/>
    <col min="8449" max="8449" width="45.7265625" style="45" customWidth="1"/>
    <col min="8450" max="8450" width="6.54296875" style="45" customWidth="1"/>
    <col min="8451" max="8451" width="7.54296875" style="45" customWidth="1"/>
    <col min="8452" max="8452" width="8.54296875" style="45" customWidth="1"/>
    <col min="8453" max="8453" width="9.81640625" style="45" bestFit="1" customWidth="1"/>
    <col min="8454" max="8454" width="10.1796875" style="45" customWidth="1"/>
    <col min="8455" max="8455" width="10.453125" style="45" customWidth="1"/>
    <col min="8456" max="8456" width="7.81640625" style="45" customWidth="1"/>
    <col min="8457" max="8457" width="11.1796875" style="45" customWidth="1"/>
    <col min="8458" max="8458" width="10.7265625" style="45" customWidth="1"/>
    <col min="8459" max="8460" width="6.54296875" style="45" customWidth="1"/>
    <col min="8461" max="8461" width="8.7265625" style="45" customWidth="1"/>
    <col min="8462" max="8462" width="6.7265625" style="45" customWidth="1"/>
    <col min="8463" max="8463" width="7.26953125" style="45" customWidth="1"/>
    <col min="8464" max="8704" width="9.1796875" style="45"/>
    <col min="8705" max="8705" width="45.7265625" style="45" customWidth="1"/>
    <col min="8706" max="8706" width="6.54296875" style="45" customWidth="1"/>
    <col min="8707" max="8707" width="7.54296875" style="45" customWidth="1"/>
    <col min="8708" max="8708" width="8.54296875" style="45" customWidth="1"/>
    <col min="8709" max="8709" width="9.81640625" style="45" bestFit="1" customWidth="1"/>
    <col min="8710" max="8710" width="10.1796875" style="45" customWidth="1"/>
    <col min="8711" max="8711" width="10.453125" style="45" customWidth="1"/>
    <col min="8712" max="8712" width="7.81640625" style="45" customWidth="1"/>
    <col min="8713" max="8713" width="11.1796875" style="45" customWidth="1"/>
    <col min="8714" max="8714" width="10.7265625" style="45" customWidth="1"/>
    <col min="8715" max="8716" width="6.54296875" style="45" customWidth="1"/>
    <col min="8717" max="8717" width="8.7265625" style="45" customWidth="1"/>
    <col min="8718" max="8718" width="6.7265625" style="45" customWidth="1"/>
    <col min="8719" max="8719" width="7.26953125" style="45" customWidth="1"/>
    <col min="8720" max="8960" width="9.1796875" style="45"/>
    <col min="8961" max="8961" width="45.7265625" style="45" customWidth="1"/>
    <col min="8962" max="8962" width="6.54296875" style="45" customWidth="1"/>
    <col min="8963" max="8963" width="7.54296875" style="45" customWidth="1"/>
    <col min="8964" max="8964" width="8.54296875" style="45" customWidth="1"/>
    <col min="8965" max="8965" width="9.81640625" style="45" bestFit="1" customWidth="1"/>
    <col min="8966" max="8966" width="10.1796875" style="45" customWidth="1"/>
    <col min="8967" max="8967" width="10.453125" style="45" customWidth="1"/>
    <col min="8968" max="8968" width="7.81640625" style="45" customWidth="1"/>
    <col min="8969" max="8969" width="11.1796875" style="45" customWidth="1"/>
    <col min="8970" max="8970" width="10.7265625" style="45" customWidth="1"/>
    <col min="8971" max="8972" width="6.54296875" style="45" customWidth="1"/>
    <col min="8973" max="8973" width="8.7265625" style="45" customWidth="1"/>
    <col min="8974" max="8974" width="6.7265625" style="45" customWidth="1"/>
    <col min="8975" max="8975" width="7.26953125" style="45" customWidth="1"/>
    <col min="8976" max="9216" width="9.1796875" style="45"/>
    <col min="9217" max="9217" width="45.7265625" style="45" customWidth="1"/>
    <col min="9218" max="9218" width="6.54296875" style="45" customWidth="1"/>
    <col min="9219" max="9219" width="7.54296875" style="45" customWidth="1"/>
    <col min="9220" max="9220" width="8.54296875" style="45" customWidth="1"/>
    <col min="9221" max="9221" width="9.81640625" style="45" bestFit="1" customWidth="1"/>
    <col min="9222" max="9222" width="10.1796875" style="45" customWidth="1"/>
    <col min="9223" max="9223" width="10.453125" style="45" customWidth="1"/>
    <col min="9224" max="9224" width="7.81640625" style="45" customWidth="1"/>
    <col min="9225" max="9225" width="11.1796875" style="45" customWidth="1"/>
    <col min="9226" max="9226" width="10.7265625" style="45" customWidth="1"/>
    <col min="9227" max="9228" width="6.54296875" style="45" customWidth="1"/>
    <col min="9229" max="9229" width="8.7265625" style="45" customWidth="1"/>
    <col min="9230" max="9230" width="6.7265625" style="45" customWidth="1"/>
    <col min="9231" max="9231" width="7.26953125" style="45" customWidth="1"/>
    <col min="9232" max="9472" width="9.1796875" style="45"/>
    <col min="9473" max="9473" width="45.7265625" style="45" customWidth="1"/>
    <col min="9474" max="9474" width="6.54296875" style="45" customWidth="1"/>
    <col min="9475" max="9475" width="7.54296875" style="45" customWidth="1"/>
    <col min="9476" max="9476" width="8.54296875" style="45" customWidth="1"/>
    <col min="9477" max="9477" width="9.81640625" style="45" bestFit="1" customWidth="1"/>
    <col min="9478" max="9478" width="10.1796875" style="45" customWidth="1"/>
    <col min="9479" max="9479" width="10.453125" style="45" customWidth="1"/>
    <col min="9480" max="9480" width="7.81640625" style="45" customWidth="1"/>
    <col min="9481" max="9481" width="11.1796875" style="45" customWidth="1"/>
    <col min="9482" max="9482" width="10.7265625" style="45" customWidth="1"/>
    <col min="9483" max="9484" width="6.54296875" style="45" customWidth="1"/>
    <col min="9485" max="9485" width="8.7265625" style="45" customWidth="1"/>
    <col min="9486" max="9486" width="6.7265625" style="45" customWidth="1"/>
    <col min="9487" max="9487" width="7.26953125" style="45" customWidth="1"/>
    <col min="9488" max="9728" width="9.1796875" style="45"/>
    <col min="9729" max="9729" width="45.7265625" style="45" customWidth="1"/>
    <col min="9730" max="9730" width="6.54296875" style="45" customWidth="1"/>
    <col min="9731" max="9731" width="7.54296875" style="45" customWidth="1"/>
    <col min="9732" max="9732" width="8.54296875" style="45" customWidth="1"/>
    <col min="9733" max="9733" width="9.81640625" style="45" bestFit="1" customWidth="1"/>
    <col min="9734" max="9734" width="10.1796875" style="45" customWidth="1"/>
    <col min="9735" max="9735" width="10.453125" style="45" customWidth="1"/>
    <col min="9736" max="9736" width="7.81640625" style="45" customWidth="1"/>
    <col min="9737" max="9737" width="11.1796875" style="45" customWidth="1"/>
    <col min="9738" max="9738" width="10.7265625" style="45" customWidth="1"/>
    <col min="9739" max="9740" width="6.54296875" style="45" customWidth="1"/>
    <col min="9741" max="9741" width="8.7265625" style="45" customWidth="1"/>
    <col min="9742" max="9742" width="6.7265625" style="45" customWidth="1"/>
    <col min="9743" max="9743" width="7.26953125" style="45" customWidth="1"/>
    <col min="9744" max="9984" width="9.1796875" style="45"/>
    <col min="9985" max="9985" width="45.7265625" style="45" customWidth="1"/>
    <col min="9986" max="9986" width="6.54296875" style="45" customWidth="1"/>
    <col min="9987" max="9987" width="7.54296875" style="45" customWidth="1"/>
    <col min="9988" max="9988" width="8.54296875" style="45" customWidth="1"/>
    <col min="9989" max="9989" width="9.81640625" style="45" bestFit="1" customWidth="1"/>
    <col min="9990" max="9990" width="10.1796875" style="45" customWidth="1"/>
    <col min="9991" max="9991" width="10.453125" style="45" customWidth="1"/>
    <col min="9992" max="9992" width="7.81640625" style="45" customWidth="1"/>
    <col min="9993" max="9993" width="11.1796875" style="45" customWidth="1"/>
    <col min="9994" max="9994" width="10.7265625" style="45" customWidth="1"/>
    <col min="9995" max="9996" width="6.54296875" style="45" customWidth="1"/>
    <col min="9997" max="9997" width="8.7265625" style="45" customWidth="1"/>
    <col min="9998" max="9998" width="6.7265625" style="45" customWidth="1"/>
    <col min="9999" max="9999" width="7.26953125" style="45" customWidth="1"/>
    <col min="10000" max="10240" width="9.1796875" style="45"/>
    <col min="10241" max="10241" width="45.7265625" style="45" customWidth="1"/>
    <col min="10242" max="10242" width="6.54296875" style="45" customWidth="1"/>
    <col min="10243" max="10243" width="7.54296875" style="45" customWidth="1"/>
    <col min="10244" max="10244" width="8.54296875" style="45" customWidth="1"/>
    <col min="10245" max="10245" width="9.81640625" style="45" bestFit="1" customWidth="1"/>
    <col min="10246" max="10246" width="10.1796875" style="45" customWidth="1"/>
    <col min="10247" max="10247" width="10.453125" style="45" customWidth="1"/>
    <col min="10248" max="10248" width="7.81640625" style="45" customWidth="1"/>
    <col min="10249" max="10249" width="11.1796875" style="45" customWidth="1"/>
    <col min="10250" max="10250" width="10.7265625" style="45" customWidth="1"/>
    <col min="10251" max="10252" width="6.54296875" style="45" customWidth="1"/>
    <col min="10253" max="10253" width="8.7265625" style="45" customWidth="1"/>
    <col min="10254" max="10254" width="6.7265625" style="45" customWidth="1"/>
    <col min="10255" max="10255" width="7.26953125" style="45" customWidth="1"/>
    <col min="10256" max="10496" width="9.1796875" style="45"/>
    <col min="10497" max="10497" width="45.7265625" style="45" customWidth="1"/>
    <col min="10498" max="10498" width="6.54296875" style="45" customWidth="1"/>
    <col min="10499" max="10499" width="7.54296875" style="45" customWidth="1"/>
    <col min="10500" max="10500" width="8.54296875" style="45" customWidth="1"/>
    <col min="10501" max="10501" width="9.81640625" style="45" bestFit="1" customWidth="1"/>
    <col min="10502" max="10502" width="10.1796875" style="45" customWidth="1"/>
    <col min="10503" max="10503" width="10.453125" style="45" customWidth="1"/>
    <col min="10504" max="10504" width="7.81640625" style="45" customWidth="1"/>
    <col min="10505" max="10505" width="11.1796875" style="45" customWidth="1"/>
    <col min="10506" max="10506" width="10.7265625" style="45" customWidth="1"/>
    <col min="10507" max="10508" width="6.54296875" style="45" customWidth="1"/>
    <col min="10509" max="10509" width="8.7265625" style="45" customWidth="1"/>
    <col min="10510" max="10510" width="6.7265625" style="45" customWidth="1"/>
    <col min="10511" max="10511" width="7.26953125" style="45" customWidth="1"/>
    <col min="10512" max="10752" width="9.1796875" style="45"/>
    <col min="10753" max="10753" width="45.7265625" style="45" customWidth="1"/>
    <col min="10754" max="10754" width="6.54296875" style="45" customWidth="1"/>
    <col min="10755" max="10755" width="7.54296875" style="45" customWidth="1"/>
    <col min="10756" max="10756" width="8.54296875" style="45" customWidth="1"/>
    <col min="10757" max="10757" width="9.81640625" style="45" bestFit="1" customWidth="1"/>
    <col min="10758" max="10758" width="10.1796875" style="45" customWidth="1"/>
    <col min="10759" max="10759" width="10.453125" style="45" customWidth="1"/>
    <col min="10760" max="10760" width="7.81640625" style="45" customWidth="1"/>
    <col min="10761" max="10761" width="11.1796875" style="45" customWidth="1"/>
    <col min="10762" max="10762" width="10.7265625" style="45" customWidth="1"/>
    <col min="10763" max="10764" width="6.54296875" style="45" customWidth="1"/>
    <col min="10765" max="10765" width="8.7265625" style="45" customWidth="1"/>
    <col min="10766" max="10766" width="6.7265625" style="45" customWidth="1"/>
    <col min="10767" max="10767" width="7.26953125" style="45" customWidth="1"/>
    <col min="10768" max="11008" width="9.1796875" style="45"/>
    <col min="11009" max="11009" width="45.7265625" style="45" customWidth="1"/>
    <col min="11010" max="11010" width="6.54296875" style="45" customWidth="1"/>
    <col min="11011" max="11011" width="7.54296875" style="45" customWidth="1"/>
    <col min="11012" max="11012" width="8.54296875" style="45" customWidth="1"/>
    <col min="11013" max="11013" width="9.81640625" style="45" bestFit="1" customWidth="1"/>
    <col min="11014" max="11014" width="10.1796875" style="45" customWidth="1"/>
    <col min="11015" max="11015" width="10.453125" style="45" customWidth="1"/>
    <col min="11016" max="11016" width="7.81640625" style="45" customWidth="1"/>
    <col min="11017" max="11017" width="11.1796875" style="45" customWidth="1"/>
    <col min="11018" max="11018" width="10.7265625" style="45" customWidth="1"/>
    <col min="11019" max="11020" width="6.54296875" style="45" customWidth="1"/>
    <col min="11021" max="11021" width="8.7265625" style="45" customWidth="1"/>
    <col min="11022" max="11022" width="6.7265625" style="45" customWidth="1"/>
    <col min="11023" max="11023" width="7.26953125" style="45" customWidth="1"/>
    <col min="11024" max="11264" width="9.1796875" style="45"/>
    <col min="11265" max="11265" width="45.7265625" style="45" customWidth="1"/>
    <col min="11266" max="11266" width="6.54296875" style="45" customWidth="1"/>
    <col min="11267" max="11267" width="7.54296875" style="45" customWidth="1"/>
    <col min="11268" max="11268" width="8.54296875" style="45" customWidth="1"/>
    <col min="11269" max="11269" width="9.81640625" style="45" bestFit="1" customWidth="1"/>
    <col min="11270" max="11270" width="10.1796875" style="45" customWidth="1"/>
    <col min="11271" max="11271" width="10.453125" style="45" customWidth="1"/>
    <col min="11272" max="11272" width="7.81640625" style="45" customWidth="1"/>
    <col min="11273" max="11273" width="11.1796875" style="45" customWidth="1"/>
    <col min="11274" max="11274" width="10.7265625" style="45" customWidth="1"/>
    <col min="11275" max="11276" width="6.54296875" style="45" customWidth="1"/>
    <col min="11277" max="11277" width="8.7265625" style="45" customWidth="1"/>
    <col min="11278" max="11278" width="6.7265625" style="45" customWidth="1"/>
    <col min="11279" max="11279" width="7.26953125" style="45" customWidth="1"/>
    <col min="11280" max="11520" width="9.1796875" style="45"/>
    <col min="11521" max="11521" width="45.7265625" style="45" customWidth="1"/>
    <col min="11522" max="11522" width="6.54296875" style="45" customWidth="1"/>
    <col min="11523" max="11523" width="7.54296875" style="45" customWidth="1"/>
    <col min="11524" max="11524" width="8.54296875" style="45" customWidth="1"/>
    <col min="11525" max="11525" width="9.81640625" style="45" bestFit="1" customWidth="1"/>
    <col min="11526" max="11526" width="10.1796875" style="45" customWidth="1"/>
    <col min="11527" max="11527" width="10.453125" style="45" customWidth="1"/>
    <col min="11528" max="11528" width="7.81640625" style="45" customWidth="1"/>
    <col min="11529" max="11529" width="11.1796875" style="45" customWidth="1"/>
    <col min="11530" max="11530" width="10.7265625" style="45" customWidth="1"/>
    <col min="11531" max="11532" width="6.54296875" style="45" customWidth="1"/>
    <col min="11533" max="11533" width="8.7265625" style="45" customWidth="1"/>
    <col min="11534" max="11534" width="6.7265625" style="45" customWidth="1"/>
    <col min="11535" max="11535" width="7.26953125" style="45" customWidth="1"/>
    <col min="11536" max="11776" width="9.1796875" style="45"/>
    <col min="11777" max="11777" width="45.7265625" style="45" customWidth="1"/>
    <col min="11778" max="11778" width="6.54296875" style="45" customWidth="1"/>
    <col min="11779" max="11779" width="7.54296875" style="45" customWidth="1"/>
    <col min="11780" max="11780" width="8.54296875" style="45" customWidth="1"/>
    <col min="11781" max="11781" width="9.81640625" style="45" bestFit="1" customWidth="1"/>
    <col min="11782" max="11782" width="10.1796875" style="45" customWidth="1"/>
    <col min="11783" max="11783" width="10.453125" style="45" customWidth="1"/>
    <col min="11784" max="11784" width="7.81640625" style="45" customWidth="1"/>
    <col min="11785" max="11785" width="11.1796875" style="45" customWidth="1"/>
    <col min="11786" max="11786" width="10.7265625" style="45" customWidth="1"/>
    <col min="11787" max="11788" width="6.54296875" style="45" customWidth="1"/>
    <col min="11789" max="11789" width="8.7265625" style="45" customWidth="1"/>
    <col min="11790" max="11790" width="6.7265625" style="45" customWidth="1"/>
    <col min="11791" max="11791" width="7.26953125" style="45" customWidth="1"/>
    <col min="11792" max="12032" width="9.1796875" style="45"/>
    <col min="12033" max="12033" width="45.7265625" style="45" customWidth="1"/>
    <col min="12034" max="12034" width="6.54296875" style="45" customWidth="1"/>
    <col min="12035" max="12035" width="7.54296875" style="45" customWidth="1"/>
    <col min="12036" max="12036" width="8.54296875" style="45" customWidth="1"/>
    <col min="12037" max="12037" width="9.81640625" style="45" bestFit="1" customWidth="1"/>
    <col min="12038" max="12038" width="10.1796875" style="45" customWidth="1"/>
    <col min="12039" max="12039" width="10.453125" style="45" customWidth="1"/>
    <col min="12040" max="12040" width="7.81640625" style="45" customWidth="1"/>
    <col min="12041" max="12041" width="11.1796875" style="45" customWidth="1"/>
    <col min="12042" max="12042" width="10.7265625" style="45" customWidth="1"/>
    <col min="12043" max="12044" width="6.54296875" style="45" customWidth="1"/>
    <col min="12045" max="12045" width="8.7265625" style="45" customWidth="1"/>
    <col min="12046" max="12046" width="6.7265625" style="45" customWidth="1"/>
    <col min="12047" max="12047" width="7.26953125" style="45" customWidth="1"/>
    <col min="12048" max="12288" width="9.1796875" style="45"/>
    <col min="12289" max="12289" width="45.7265625" style="45" customWidth="1"/>
    <col min="12290" max="12290" width="6.54296875" style="45" customWidth="1"/>
    <col min="12291" max="12291" width="7.54296875" style="45" customWidth="1"/>
    <col min="12292" max="12292" width="8.54296875" style="45" customWidth="1"/>
    <col min="12293" max="12293" width="9.81640625" style="45" bestFit="1" customWidth="1"/>
    <col min="12294" max="12294" width="10.1796875" style="45" customWidth="1"/>
    <col min="12295" max="12295" width="10.453125" style="45" customWidth="1"/>
    <col min="12296" max="12296" width="7.81640625" style="45" customWidth="1"/>
    <col min="12297" max="12297" width="11.1796875" style="45" customWidth="1"/>
    <col min="12298" max="12298" width="10.7265625" style="45" customWidth="1"/>
    <col min="12299" max="12300" width="6.54296875" style="45" customWidth="1"/>
    <col min="12301" max="12301" width="8.7265625" style="45" customWidth="1"/>
    <col min="12302" max="12302" width="6.7265625" style="45" customWidth="1"/>
    <col min="12303" max="12303" width="7.26953125" style="45" customWidth="1"/>
    <col min="12304" max="12544" width="9.1796875" style="45"/>
    <col min="12545" max="12545" width="45.7265625" style="45" customWidth="1"/>
    <col min="12546" max="12546" width="6.54296875" style="45" customWidth="1"/>
    <col min="12547" max="12547" width="7.54296875" style="45" customWidth="1"/>
    <col min="12548" max="12548" width="8.54296875" style="45" customWidth="1"/>
    <col min="12549" max="12549" width="9.81640625" style="45" bestFit="1" customWidth="1"/>
    <col min="12550" max="12550" width="10.1796875" style="45" customWidth="1"/>
    <col min="12551" max="12551" width="10.453125" style="45" customWidth="1"/>
    <col min="12552" max="12552" width="7.81640625" style="45" customWidth="1"/>
    <col min="12553" max="12553" width="11.1796875" style="45" customWidth="1"/>
    <col min="12554" max="12554" width="10.7265625" style="45" customWidth="1"/>
    <col min="12555" max="12556" width="6.54296875" style="45" customWidth="1"/>
    <col min="12557" max="12557" width="8.7265625" style="45" customWidth="1"/>
    <col min="12558" max="12558" width="6.7265625" style="45" customWidth="1"/>
    <col min="12559" max="12559" width="7.26953125" style="45" customWidth="1"/>
    <col min="12560" max="12800" width="9.1796875" style="45"/>
    <col min="12801" max="12801" width="45.7265625" style="45" customWidth="1"/>
    <col min="12802" max="12802" width="6.54296875" style="45" customWidth="1"/>
    <col min="12803" max="12803" width="7.54296875" style="45" customWidth="1"/>
    <col min="12804" max="12804" width="8.54296875" style="45" customWidth="1"/>
    <col min="12805" max="12805" width="9.81640625" style="45" bestFit="1" customWidth="1"/>
    <col min="12806" max="12806" width="10.1796875" style="45" customWidth="1"/>
    <col min="12807" max="12807" width="10.453125" style="45" customWidth="1"/>
    <col min="12808" max="12808" width="7.81640625" style="45" customWidth="1"/>
    <col min="12809" max="12809" width="11.1796875" style="45" customWidth="1"/>
    <col min="12810" max="12810" width="10.7265625" style="45" customWidth="1"/>
    <col min="12811" max="12812" width="6.54296875" style="45" customWidth="1"/>
    <col min="12813" max="12813" width="8.7265625" style="45" customWidth="1"/>
    <col min="12814" max="12814" width="6.7265625" style="45" customWidth="1"/>
    <col min="12815" max="12815" width="7.26953125" style="45" customWidth="1"/>
    <col min="12816" max="13056" width="9.1796875" style="45"/>
    <col min="13057" max="13057" width="45.7265625" style="45" customWidth="1"/>
    <col min="13058" max="13058" width="6.54296875" style="45" customWidth="1"/>
    <col min="13059" max="13059" width="7.54296875" style="45" customWidth="1"/>
    <col min="13060" max="13060" width="8.54296875" style="45" customWidth="1"/>
    <col min="13061" max="13061" width="9.81640625" style="45" bestFit="1" customWidth="1"/>
    <col min="13062" max="13062" width="10.1796875" style="45" customWidth="1"/>
    <col min="13063" max="13063" width="10.453125" style="45" customWidth="1"/>
    <col min="13064" max="13064" width="7.81640625" style="45" customWidth="1"/>
    <col min="13065" max="13065" width="11.1796875" style="45" customWidth="1"/>
    <col min="13066" max="13066" width="10.7265625" style="45" customWidth="1"/>
    <col min="13067" max="13068" width="6.54296875" style="45" customWidth="1"/>
    <col min="13069" max="13069" width="8.7265625" style="45" customWidth="1"/>
    <col min="13070" max="13070" width="6.7265625" style="45" customWidth="1"/>
    <col min="13071" max="13071" width="7.26953125" style="45" customWidth="1"/>
    <col min="13072" max="13312" width="9.1796875" style="45"/>
    <col min="13313" max="13313" width="45.7265625" style="45" customWidth="1"/>
    <col min="13314" max="13314" width="6.54296875" style="45" customWidth="1"/>
    <col min="13315" max="13315" width="7.54296875" style="45" customWidth="1"/>
    <col min="13316" max="13316" width="8.54296875" style="45" customWidth="1"/>
    <col min="13317" max="13317" width="9.81640625" style="45" bestFit="1" customWidth="1"/>
    <col min="13318" max="13318" width="10.1796875" style="45" customWidth="1"/>
    <col min="13319" max="13319" width="10.453125" style="45" customWidth="1"/>
    <col min="13320" max="13320" width="7.81640625" style="45" customWidth="1"/>
    <col min="13321" max="13321" width="11.1796875" style="45" customWidth="1"/>
    <col min="13322" max="13322" width="10.7265625" style="45" customWidth="1"/>
    <col min="13323" max="13324" width="6.54296875" style="45" customWidth="1"/>
    <col min="13325" max="13325" width="8.7265625" style="45" customWidth="1"/>
    <col min="13326" max="13326" width="6.7265625" style="45" customWidth="1"/>
    <col min="13327" max="13327" width="7.26953125" style="45" customWidth="1"/>
    <col min="13328" max="13568" width="9.1796875" style="45"/>
    <col min="13569" max="13569" width="45.7265625" style="45" customWidth="1"/>
    <col min="13570" max="13570" width="6.54296875" style="45" customWidth="1"/>
    <col min="13571" max="13571" width="7.54296875" style="45" customWidth="1"/>
    <col min="13572" max="13572" width="8.54296875" style="45" customWidth="1"/>
    <col min="13573" max="13573" width="9.81640625" style="45" bestFit="1" customWidth="1"/>
    <col min="13574" max="13574" width="10.1796875" style="45" customWidth="1"/>
    <col min="13575" max="13575" width="10.453125" style="45" customWidth="1"/>
    <col min="13576" max="13576" width="7.81640625" style="45" customWidth="1"/>
    <col min="13577" max="13577" width="11.1796875" style="45" customWidth="1"/>
    <col min="13578" max="13578" width="10.7265625" style="45" customWidth="1"/>
    <col min="13579" max="13580" width="6.54296875" style="45" customWidth="1"/>
    <col min="13581" max="13581" width="8.7265625" style="45" customWidth="1"/>
    <col min="13582" max="13582" width="6.7265625" style="45" customWidth="1"/>
    <col min="13583" max="13583" width="7.26953125" style="45" customWidth="1"/>
    <col min="13584" max="13824" width="9.1796875" style="45"/>
    <col min="13825" max="13825" width="45.7265625" style="45" customWidth="1"/>
    <col min="13826" max="13826" width="6.54296875" style="45" customWidth="1"/>
    <col min="13827" max="13827" width="7.54296875" style="45" customWidth="1"/>
    <col min="13828" max="13828" width="8.54296875" style="45" customWidth="1"/>
    <col min="13829" max="13829" width="9.81640625" style="45" bestFit="1" customWidth="1"/>
    <col min="13830" max="13830" width="10.1796875" style="45" customWidth="1"/>
    <col min="13831" max="13831" width="10.453125" style="45" customWidth="1"/>
    <col min="13832" max="13832" width="7.81640625" style="45" customWidth="1"/>
    <col min="13833" max="13833" width="11.1796875" style="45" customWidth="1"/>
    <col min="13834" max="13834" width="10.7265625" style="45" customWidth="1"/>
    <col min="13835" max="13836" width="6.54296875" style="45" customWidth="1"/>
    <col min="13837" max="13837" width="8.7265625" style="45" customWidth="1"/>
    <col min="13838" max="13838" width="6.7265625" style="45" customWidth="1"/>
    <col min="13839" max="13839" width="7.26953125" style="45" customWidth="1"/>
    <col min="13840" max="14080" width="9.1796875" style="45"/>
    <col min="14081" max="14081" width="45.7265625" style="45" customWidth="1"/>
    <col min="14082" max="14082" width="6.54296875" style="45" customWidth="1"/>
    <col min="14083" max="14083" width="7.54296875" style="45" customWidth="1"/>
    <col min="14084" max="14084" width="8.54296875" style="45" customWidth="1"/>
    <col min="14085" max="14085" width="9.81640625" style="45" bestFit="1" customWidth="1"/>
    <col min="14086" max="14086" width="10.1796875" style="45" customWidth="1"/>
    <col min="14087" max="14087" width="10.453125" style="45" customWidth="1"/>
    <col min="14088" max="14088" width="7.81640625" style="45" customWidth="1"/>
    <col min="14089" max="14089" width="11.1796875" style="45" customWidth="1"/>
    <col min="14090" max="14090" width="10.7265625" style="45" customWidth="1"/>
    <col min="14091" max="14092" width="6.54296875" style="45" customWidth="1"/>
    <col min="14093" max="14093" width="8.7265625" style="45" customWidth="1"/>
    <col min="14094" max="14094" width="6.7265625" style="45" customWidth="1"/>
    <col min="14095" max="14095" width="7.26953125" style="45" customWidth="1"/>
    <col min="14096" max="14336" width="9.1796875" style="45"/>
    <col min="14337" max="14337" width="45.7265625" style="45" customWidth="1"/>
    <col min="14338" max="14338" width="6.54296875" style="45" customWidth="1"/>
    <col min="14339" max="14339" width="7.54296875" style="45" customWidth="1"/>
    <col min="14340" max="14340" width="8.54296875" style="45" customWidth="1"/>
    <col min="14341" max="14341" width="9.81640625" style="45" bestFit="1" customWidth="1"/>
    <col min="14342" max="14342" width="10.1796875" style="45" customWidth="1"/>
    <col min="14343" max="14343" width="10.453125" style="45" customWidth="1"/>
    <col min="14344" max="14344" width="7.81640625" style="45" customWidth="1"/>
    <col min="14345" max="14345" width="11.1796875" style="45" customWidth="1"/>
    <col min="14346" max="14346" width="10.7265625" style="45" customWidth="1"/>
    <col min="14347" max="14348" width="6.54296875" style="45" customWidth="1"/>
    <col min="14349" max="14349" width="8.7265625" style="45" customWidth="1"/>
    <col min="14350" max="14350" width="6.7265625" style="45" customWidth="1"/>
    <col min="14351" max="14351" width="7.26953125" style="45" customWidth="1"/>
    <col min="14352" max="14592" width="9.1796875" style="45"/>
    <col min="14593" max="14593" width="45.7265625" style="45" customWidth="1"/>
    <col min="14594" max="14594" width="6.54296875" style="45" customWidth="1"/>
    <col min="14595" max="14595" width="7.54296875" style="45" customWidth="1"/>
    <col min="14596" max="14596" width="8.54296875" style="45" customWidth="1"/>
    <col min="14597" max="14597" width="9.81640625" style="45" bestFit="1" customWidth="1"/>
    <col min="14598" max="14598" width="10.1796875" style="45" customWidth="1"/>
    <col min="14599" max="14599" width="10.453125" style="45" customWidth="1"/>
    <col min="14600" max="14600" width="7.81640625" style="45" customWidth="1"/>
    <col min="14601" max="14601" width="11.1796875" style="45" customWidth="1"/>
    <col min="14602" max="14602" width="10.7265625" style="45" customWidth="1"/>
    <col min="14603" max="14604" width="6.54296875" style="45" customWidth="1"/>
    <col min="14605" max="14605" width="8.7265625" style="45" customWidth="1"/>
    <col min="14606" max="14606" width="6.7265625" style="45" customWidth="1"/>
    <col min="14607" max="14607" width="7.26953125" style="45" customWidth="1"/>
    <col min="14608" max="14848" width="9.1796875" style="45"/>
    <col min="14849" max="14849" width="45.7265625" style="45" customWidth="1"/>
    <col min="14850" max="14850" width="6.54296875" style="45" customWidth="1"/>
    <col min="14851" max="14851" width="7.54296875" style="45" customWidth="1"/>
    <col min="14852" max="14852" width="8.54296875" style="45" customWidth="1"/>
    <col min="14853" max="14853" width="9.81640625" style="45" bestFit="1" customWidth="1"/>
    <col min="14854" max="14854" width="10.1796875" style="45" customWidth="1"/>
    <col min="14855" max="14855" width="10.453125" style="45" customWidth="1"/>
    <col min="14856" max="14856" width="7.81640625" style="45" customWidth="1"/>
    <col min="14857" max="14857" width="11.1796875" style="45" customWidth="1"/>
    <col min="14858" max="14858" width="10.7265625" style="45" customWidth="1"/>
    <col min="14859" max="14860" width="6.54296875" style="45" customWidth="1"/>
    <col min="14861" max="14861" width="8.7265625" style="45" customWidth="1"/>
    <col min="14862" max="14862" width="6.7265625" style="45" customWidth="1"/>
    <col min="14863" max="14863" width="7.26953125" style="45" customWidth="1"/>
    <col min="14864" max="15104" width="9.1796875" style="45"/>
    <col min="15105" max="15105" width="45.7265625" style="45" customWidth="1"/>
    <col min="15106" max="15106" width="6.54296875" style="45" customWidth="1"/>
    <col min="15107" max="15107" width="7.54296875" style="45" customWidth="1"/>
    <col min="15108" max="15108" width="8.54296875" style="45" customWidth="1"/>
    <col min="15109" max="15109" width="9.81640625" style="45" bestFit="1" customWidth="1"/>
    <col min="15110" max="15110" width="10.1796875" style="45" customWidth="1"/>
    <col min="15111" max="15111" width="10.453125" style="45" customWidth="1"/>
    <col min="15112" max="15112" width="7.81640625" style="45" customWidth="1"/>
    <col min="15113" max="15113" width="11.1796875" style="45" customWidth="1"/>
    <col min="15114" max="15114" width="10.7265625" style="45" customWidth="1"/>
    <col min="15115" max="15116" width="6.54296875" style="45" customWidth="1"/>
    <col min="15117" max="15117" width="8.7265625" style="45" customWidth="1"/>
    <col min="15118" max="15118" width="6.7265625" style="45" customWidth="1"/>
    <col min="15119" max="15119" width="7.26953125" style="45" customWidth="1"/>
    <col min="15120" max="15360" width="9.1796875" style="45"/>
    <col min="15361" max="15361" width="45.7265625" style="45" customWidth="1"/>
    <col min="15362" max="15362" width="6.54296875" style="45" customWidth="1"/>
    <col min="15363" max="15363" width="7.54296875" style="45" customWidth="1"/>
    <col min="15364" max="15364" width="8.54296875" style="45" customWidth="1"/>
    <col min="15365" max="15365" width="9.81640625" style="45" bestFit="1" customWidth="1"/>
    <col min="15366" max="15366" width="10.1796875" style="45" customWidth="1"/>
    <col min="15367" max="15367" width="10.453125" style="45" customWidth="1"/>
    <col min="15368" max="15368" width="7.81640625" style="45" customWidth="1"/>
    <col min="15369" max="15369" width="11.1796875" style="45" customWidth="1"/>
    <col min="15370" max="15370" width="10.7265625" style="45" customWidth="1"/>
    <col min="15371" max="15372" width="6.54296875" style="45" customWidth="1"/>
    <col min="15373" max="15373" width="8.7265625" style="45" customWidth="1"/>
    <col min="15374" max="15374" width="6.7265625" style="45" customWidth="1"/>
    <col min="15375" max="15375" width="7.26953125" style="45" customWidth="1"/>
    <col min="15376" max="15616" width="9.1796875" style="45"/>
    <col min="15617" max="15617" width="45.7265625" style="45" customWidth="1"/>
    <col min="15618" max="15618" width="6.54296875" style="45" customWidth="1"/>
    <col min="15619" max="15619" width="7.54296875" style="45" customWidth="1"/>
    <col min="15620" max="15620" width="8.54296875" style="45" customWidth="1"/>
    <col min="15621" max="15621" width="9.81640625" style="45" bestFit="1" customWidth="1"/>
    <col min="15622" max="15622" width="10.1796875" style="45" customWidth="1"/>
    <col min="15623" max="15623" width="10.453125" style="45" customWidth="1"/>
    <col min="15624" max="15624" width="7.81640625" style="45" customWidth="1"/>
    <col min="15625" max="15625" width="11.1796875" style="45" customWidth="1"/>
    <col min="15626" max="15626" width="10.7265625" style="45" customWidth="1"/>
    <col min="15627" max="15628" width="6.54296875" style="45" customWidth="1"/>
    <col min="15629" max="15629" width="8.7265625" style="45" customWidth="1"/>
    <col min="15630" max="15630" width="6.7265625" style="45" customWidth="1"/>
    <col min="15631" max="15631" width="7.26953125" style="45" customWidth="1"/>
    <col min="15632" max="15872" width="9.1796875" style="45"/>
    <col min="15873" max="15873" width="45.7265625" style="45" customWidth="1"/>
    <col min="15874" max="15874" width="6.54296875" style="45" customWidth="1"/>
    <col min="15875" max="15875" width="7.54296875" style="45" customWidth="1"/>
    <col min="15876" max="15876" width="8.54296875" style="45" customWidth="1"/>
    <col min="15877" max="15877" width="9.81640625" style="45" bestFit="1" customWidth="1"/>
    <col min="15878" max="15878" width="10.1796875" style="45" customWidth="1"/>
    <col min="15879" max="15879" width="10.453125" style="45" customWidth="1"/>
    <col min="15880" max="15880" width="7.81640625" style="45" customWidth="1"/>
    <col min="15881" max="15881" width="11.1796875" style="45" customWidth="1"/>
    <col min="15882" max="15882" width="10.7265625" style="45" customWidth="1"/>
    <col min="15883" max="15884" width="6.54296875" style="45" customWidth="1"/>
    <col min="15885" max="15885" width="8.7265625" style="45" customWidth="1"/>
    <col min="15886" max="15886" width="6.7265625" style="45" customWidth="1"/>
    <col min="15887" max="15887" width="7.26953125" style="45" customWidth="1"/>
    <col min="15888" max="16128" width="9.1796875" style="45"/>
    <col min="16129" max="16129" width="45.7265625" style="45" customWidth="1"/>
    <col min="16130" max="16130" width="6.54296875" style="45" customWidth="1"/>
    <col min="16131" max="16131" width="7.54296875" style="45" customWidth="1"/>
    <col min="16132" max="16132" width="8.54296875" style="45" customWidth="1"/>
    <col min="16133" max="16133" width="9.81640625" style="45" bestFit="1" customWidth="1"/>
    <col min="16134" max="16134" width="10.1796875" style="45" customWidth="1"/>
    <col min="16135" max="16135" width="10.453125" style="45" customWidth="1"/>
    <col min="16136" max="16136" width="7.81640625" style="45" customWidth="1"/>
    <col min="16137" max="16137" width="11.1796875" style="45" customWidth="1"/>
    <col min="16138" max="16138" width="10.7265625" style="45" customWidth="1"/>
    <col min="16139" max="16140" width="6.54296875" style="45" customWidth="1"/>
    <col min="16141" max="16141" width="8.7265625" style="45" customWidth="1"/>
    <col min="16142" max="16142" width="6.7265625" style="45" customWidth="1"/>
    <col min="16143" max="16143" width="7.26953125" style="45" customWidth="1"/>
    <col min="16144" max="16384" width="9.1796875" style="45"/>
  </cols>
  <sheetData>
    <row r="1" spans="1:15" ht="14.5" customHeight="1" x14ac:dyDescent="0.3">
      <c r="A1" s="37" t="s">
        <v>105</v>
      </c>
      <c r="B1" s="38"/>
      <c r="C1" s="39"/>
      <c r="D1" s="40"/>
      <c r="E1" s="40"/>
      <c r="F1" s="40"/>
      <c r="G1" s="40"/>
      <c r="H1" s="41"/>
      <c r="I1" s="42"/>
      <c r="J1" s="42"/>
    </row>
    <row r="2" spans="1:15" ht="14.5" customHeight="1" thickBot="1" x14ac:dyDescent="0.35">
      <c r="A2" s="46" t="s">
        <v>106</v>
      </c>
      <c r="B2" s="38"/>
      <c r="C2" s="39"/>
      <c r="D2" s="40"/>
      <c r="E2" s="40"/>
      <c r="F2" s="40"/>
      <c r="G2" s="40"/>
      <c r="H2" s="47"/>
      <c r="I2" s="42"/>
      <c r="J2" s="42"/>
    </row>
    <row r="3" spans="1:15" ht="14.5" customHeight="1" x14ac:dyDescent="0.3">
      <c r="A3" s="48"/>
      <c r="B3" s="38"/>
      <c r="C3" s="39"/>
      <c r="D3" s="40"/>
      <c r="E3" s="40"/>
      <c r="F3" s="40"/>
      <c r="G3" s="40"/>
      <c r="H3" s="41"/>
      <c r="I3" s="41"/>
      <c r="J3" s="41"/>
    </row>
    <row r="4" spans="1:15" ht="14.5" customHeight="1" x14ac:dyDescent="0.3">
      <c r="A4" s="49" t="s">
        <v>107</v>
      </c>
      <c r="B4" s="38"/>
      <c r="C4" s="39"/>
      <c r="D4" s="40"/>
      <c r="E4" s="40"/>
      <c r="F4" s="40"/>
      <c r="G4" s="40"/>
      <c r="H4" s="41"/>
      <c r="I4" s="41"/>
      <c r="J4" s="41"/>
    </row>
    <row r="5" spans="1:15" ht="14.25" customHeight="1" x14ac:dyDescent="0.3">
      <c r="B5" s="38"/>
      <c r="C5" s="39"/>
      <c r="D5" s="40"/>
      <c r="E5" s="40"/>
      <c r="F5" s="40"/>
      <c r="G5" s="40"/>
      <c r="H5" s="41"/>
      <c r="I5" s="41"/>
      <c r="J5" s="41"/>
    </row>
    <row r="6" spans="1:15" ht="14.25" customHeight="1" x14ac:dyDescent="0.3">
      <c r="A6" s="50"/>
      <c r="B6" s="38"/>
      <c r="C6" s="39"/>
      <c r="D6" s="40"/>
      <c r="E6" s="40"/>
      <c r="F6" s="40"/>
      <c r="G6" s="40"/>
      <c r="H6" s="41"/>
      <c r="I6" s="41"/>
      <c r="J6" s="41"/>
      <c r="N6" s="51"/>
    </row>
    <row r="7" spans="1:15" ht="29.25" customHeight="1" x14ac:dyDescent="0.3">
      <c r="A7" s="52" t="s">
        <v>108</v>
      </c>
      <c r="B7" s="53" t="s">
        <v>109</v>
      </c>
      <c r="C7" s="54" t="s">
        <v>110</v>
      </c>
      <c r="D7" s="54" t="s">
        <v>111</v>
      </c>
      <c r="E7" s="55" t="s">
        <v>112</v>
      </c>
      <c r="F7" s="56" t="s">
        <v>113</v>
      </c>
      <c r="G7" s="55" t="s">
        <v>114</v>
      </c>
      <c r="H7" s="55" t="s">
        <v>115</v>
      </c>
      <c r="I7" s="57" t="s">
        <v>116</v>
      </c>
      <c r="J7" s="57" t="s">
        <v>117</v>
      </c>
      <c r="K7" s="58" t="s">
        <v>118</v>
      </c>
      <c r="L7" s="58" t="s">
        <v>119</v>
      </c>
      <c r="M7" s="58" t="s">
        <v>120</v>
      </c>
      <c r="N7" s="58" t="s">
        <v>121</v>
      </c>
      <c r="O7" s="59" t="s">
        <v>122</v>
      </c>
    </row>
    <row r="8" spans="1:15" s="67" customFormat="1" ht="15.75" customHeight="1" x14ac:dyDescent="0.3">
      <c r="A8" s="60" t="s">
        <v>123</v>
      </c>
      <c r="B8" s="61">
        <v>160</v>
      </c>
      <c r="C8" s="62">
        <v>7</v>
      </c>
      <c r="D8" s="62">
        <v>4</v>
      </c>
      <c r="E8" s="63">
        <v>18.690000000000001</v>
      </c>
      <c r="F8" s="63">
        <v>30.82</v>
      </c>
      <c r="G8" s="63">
        <v>42.95</v>
      </c>
      <c r="H8" s="41">
        <v>0.56999999999999995</v>
      </c>
      <c r="I8" s="41">
        <v>1.5</v>
      </c>
      <c r="J8" s="41">
        <f t="shared" ref="J8:J62" si="0">ROUNDUP(E8*0.12,2)</f>
        <v>2.25</v>
      </c>
      <c r="K8" s="64">
        <v>7</v>
      </c>
      <c r="L8" s="64">
        <v>2</v>
      </c>
      <c r="M8" s="65" t="s">
        <v>124</v>
      </c>
      <c r="N8" s="65" t="s">
        <v>125</v>
      </c>
      <c r="O8" s="66">
        <v>16</v>
      </c>
    </row>
    <row r="9" spans="1:15" ht="14.5" customHeight="1" x14ac:dyDescent="0.3">
      <c r="A9" s="60" t="s">
        <v>126</v>
      </c>
      <c r="B9" s="61">
        <v>655</v>
      </c>
      <c r="C9" s="62">
        <v>81</v>
      </c>
      <c r="D9" s="62">
        <v>2</v>
      </c>
      <c r="E9" s="63">
        <v>28.47</v>
      </c>
      <c r="F9" s="63">
        <v>46.96</v>
      </c>
      <c r="G9" s="63">
        <v>65.45</v>
      </c>
      <c r="H9" s="41">
        <v>0.86</v>
      </c>
      <c r="I9" s="41">
        <v>2.2799999999999998</v>
      </c>
      <c r="J9" s="41">
        <f t="shared" si="0"/>
        <v>3.42</v>
      </c>
      <c r="K9" s="64">
        <v>18</v>
      </c>
      <c r="L9" s="64">
        <v>2</v>
      </c>
      <c r="M9" s="65" t="s">
        <v>127</v>
      </c>
      <c r="N9" s="65" t="s">
        <v>125</v>
      </c>
      <c r="O9" s="66">
        <v>16</v>
      </c>
    </row>
    <row r="10" spans="1:15" ht="14.5" customHeight="1" x14ac:dyDescent="0.3">
      <c r="A10" s="60" t="s">
        <v>128</v>
      </c>
      <c r="B10" s="61">
        <v>265</v>
      </c>
      <c r="C10" s="62">
        <v>7</v>
      </c>
      <c r="D10" s="62">
        <v>2</v>
      </c>
      <c r="E10" s="63">
        <v>28.47</v>
      </c>
      <c r="F10" s="63">
        <v>46.96</v>
      </c>
      <c r="G10" s="63">
        <v>65.45</v>
      </c>
      <c r="H10" s="41">
        <v>0.86</v>
      </c>
      <c r="I10" s="41">
        <v>2.2799999999999998</v>
      </c>
      <c r="J10" s="41">
        <f t="shared" si="0"/>
        <v>3.42</v>
      </c>
      <c r="K10" s="64">
        <v>7</v>
      </c>
      <c r="L10" s="64">
        <v>2</v>
      </c>
      <c r="M10" s="65" t="s">
        <v>127</v>
      </c>
      <c r="N10" s="65" t="s">
        <v>125</v>
      </c>
      <c r="O10" s="66">
        <v>16</v>
      </c>
    </row>
    <row r="11" spans="1:15" ht="14.5" customHeight="1" x14ac:dyDescent="0.3">
      <c r="A11" s="60" t="s">
        <v>129</v>
      </c>
      <c r="B11" s="61">
        <v>240</v>
      </c>
      <c r="C11" s="62">
        <v>81</v>
      </c>
      <c r="D11" s="62">
        <v>3</v>
      </c>
      <c r="E11" s="63">
        <v>24.33</v>
      </c>
      <c r="F11" s="63">
        <v>40.15</v>
      </c>
      <c r="G11" s="63">
        <v>55.97</v>
      </c>
      <c r="H11" s="41">
        <v>0.73</v>
      </c>
      <c r="I11" s="41">
        <v>1.95</v>
      </c>
      <c r="J11" s="41">
        <f t="shared" si="0"/>
        <v>2.92</v>
      </c>
      <c r="K11" s="64">
        <v>18</v>
      </c>
      <c r="L11" s="64">
        <v>2</v>
      </c>
      <c r="M11" s="65" t="s">
        <v>127</v>
      </c>
      <c r="N11" s="65" t="s">
        <v>125</v>
      </c>
      <c r="O11" s="66">
        <v>4</v>
      </c>
    </row>
    <row r="12" spans="1:15" ht="14.5" customHeight="1" x14ac:dyDescent="0.3">
      <c r="A12" s="60" t="s">
        <v>130</v>
      </c>
      <c r="B12" s="61">
        <v>110</v>
      </c>
      <c r="C12" s="62">
        <v>81</v>
      </c>
      <c r="D12" s="62">
        <v>4</v>
      </c>
      <c r="E12" s="63">
        <v>18.690000000000001</v>
      </c>
      <c r="F12" s="63">
        <v>34.46</v>
      </c>
      <c r="G12" s="63">
        <v>42.95</v>
      </c>
      <c r="H12" s="41">
        <v>0.56999999999999995</v>
      </c>
      <c r="I12" s="41">
        <v>1.5</v>
      </c>
      <c r="J12" s="41">
        <f t="shared" si="0"/>
        <v>2.25</v>
      </c>
      <c r="K12" s="64">
        <v>99</v>
      </c>
      <c r="L12" s="64">
        <v>2</v>
      </c>
      <c r="M12" s="65" t="s">
        <v>124</v>
      </c>
      <c r="N12" s="65" t="s">
        <v>125</v>
      </c>
      <c r="O12" s="66">
        <v>16</v>
      </c>
    </row>
    <row r="13" spans="1:15" ht="14.5" customHeight="1" x14ac:dyDescent="0.3">
      <c r="A13" s="60" t="s">
        <v>131</v>
      </c>
      <c r="B13" s="61">
        <v>263</v>
      </c>
      <c r="C13" s="62">
        <v>7</v>
      </c>
      <c r="D13" s="62">
        <v>3</v>
      </c>
      <c r="E13" s="63">
        <v>24.33</v>
      </c>
      <c r="F13" s="63">
        <v>40.15</v>
      </c>
      <c r="G13" s="63">
        <v>55.97</v>
      </c>
      <c r="H13" s="41">
        <v>0.73</v>
      </c>
      <c r="I13" s="41">
        <v>1.95</v>
      </c>
      <c r="J13" s="41">
        <f t="shared" si="0"/>
        <v>2.92</v>
      </c>
      <c r="K13" s="64">
        <v>7</v>
      </c>
      <c r="L13" s="64">
        <v>2</v>
      </c>
      <c r="M13" s="65" t="s">
        <v>127</v>
      </c>
      <c r="N13" s="65" t="s">
        <v>125</v>
      </c>
      <c r="O13" s="66">
        <v>16</v>
      </c>
    </row>
    <row r="14" spans="1:15" ht="14.5" customHeight="1" x14ac:dyDescent="0.3">
      <c r="A14" s="60" t="s">
        <v>132</v>
      </c>
      <c r="B14" s="61">
        <v>211</v>
      </c>
      <c r="C14" s="62">
        <v>81</v>
      </c>
      <c r="D14" s="62">
        <v>3</v>
      </c>
      <c r="E14" s="63">
        <v>24.33</v>
      </c>
      <c r="F14" s="63">
        <v>40.15</v>
      </c>
      <c r="G14" s="63">
        <v>55.97</v>
      </c>
      <c r="H14" s="41">
        <v>0.73</v>
      </c>
      <c r="I14" s="41">
        <v>1.95</v>
      </c>
      <c r="J14" s="41">
        <f t="shared" si="0"/>
        <v>2.92</v>
      </c>
      <c r="K14" s="64">
        <v>99</v>
      </c>
      <c r="L14" s="64">
        <v>2</v>
      </c>
      <c r="M14" s="65" t="s">
        <v>127</v>
      </c>
      <c r="N14" s="65" t="s">
        <v>125</v>
      </c>
      <c r="O14" s="66">
        <v>16</v>
      </c>
    </row>
    <row r="15" spans="1:15" ht="14.5" customHeight="1" x14ac:dyDescent="0.3">
      <c r="A15" s="60" t="s">
        <v>133</v>
      </c>
      <c r="B15" s="61">
        <v>264</v>
      </c>
      <c r="C15" s="62">
        <v>7</v>
      </c>
      <c r="D15" s="62">
        <v>3</v>
      </c>
      <c r="E15" s="63">
        <v>24.33</v>
      </c>
      <c r="F15" s="63">
        <v>40.15</v>
      </c>
      <c r="G15" s="63">
        <v>55.97</v>
      </c>
      <c r="H15" s="41">
        <v>0.73</v>
      </c>
      <c r="I15" s="41">
        <v>1.95</v>
      </c>
      <c r="J15" s="41">
        <f t="shared" si="0"/>
        <v>2.92</v>
      </c>
      <c r="K15" s="64">
        <v>7</v>
      </c>
      <c r="L15" s="64">
        <v>2</v>
      </c>
      <c r="M15" s="65" t="s">
        <v>127</v>
      </c>
      <c r="N15" s="65" t="s">
        <v>125</v>
      </c>
      <c r="O15" s="66">
        <v>16</v>
      </c>
    </row>
    <row r="16" spans="1:15" ht="14.5" customHeight="1" x14ac:dyDescent="0.3">
      <c r="A16" s="60" t="s">
        <v>134</v>
      </c>
      <c r="B16" s="61">
        <v>212</v>
      </c>
      <c r="C16" s="62">
        <v>81</v>
      </c>
      <c r="D16" s="62">
        <v>3</v>
      </c>
      <c r="E16" s="63">
        <v>24.33</v>
      </c>
      <c r="F16" s="63">
        <v>40.15</v>
      </c>
      <c r="G16" s="63">
        <v>55.97</v>
      </c>
      <c r="H16" s="41">
        <v>0.73</v>
      </c>
      <c r="I16" s="41">
        <v>1.95</v>
      </c>
      <c r="J16" s="41">
        <f t="shared" si="0"/>
        <v>2.92</v>
      </c>
      <c r="K16" s="64">
        <v>99</v>
      </c>
      <c r="L16" s="64">
        <v>2</v>
      </c>
      <c r="M16" s="65" t="s">
        <v>127</v>
      </c>
      <c r="N16" s="65" t="s">
        <v>125</v>
      </c>
      <c r="O16" s="66">
        <v>16</v>
      </c>
    </row>
    <row r="17" spans="1:15" ht="14.5" customHeight="1" x14ac:dyDescent="0.3">
      <c r="A17" s="60" t="s">
        <v>135</v>
      </c>
      <c r="B17" s="61">
        <v>241</v>
      </c>
      <c r="C17" s="62">
        <v>81</v>
      </c>
      <c r="D17" s="62">
        <v>3</v>
      </c>
      <c r="E17" s="63">
        <v>24.33</v>
      </c>
      <c r="F17" s="63">
        <v>40.15</v>
      </c>
      <c r="G17" s="63">
        <v>55.97</v>
      </c>
      <c r="H17" s="41">
        <v>0.73</v>
      </c>
      <c r="I17" s="41">
        <v>1.95</v>
      </c>
      <c r="J17" s="41">
        <f t="shared" si="0"/>
        <v>2.92</v>
      </c>
      <c r="K17" s="64">
        <v>18</v>
      </c>
      <c r="L17" s="64">
        <v>2</v>
      </c>
      <c r="M17" s="65" t="s">
        <v>127</v>
      </c>
      <c r="N17" s="65" t="s">
        <v>125</v>
      </c>
      <c r="O17" s="66">
        <v>16</v>
      </c>
    </row>
    <row r="18" spans="1:15" ht="14.5" customHeight="1" x14ac:dyDescent="0.3">
      <c r="A18" s="60" t="s">
        <v>136</v>
      </c>
      <c r="B18" s="61">
        <v>54130</v>
      </c>
      <c r="C18" s="62">
        <v>81</v>
      </c>
      <c r="D18" s="62">
        <v>2</v>
      </c>
      <c r="E18" s="63">
        <v>28.47</v>
      </c>
      <c r="F18" s="63">
        <v>46.96</v>
      </c>
      <c r="G18" s="63">
        <v>65.45</v>
      </c>
      <c r="H18" s="41">
        <v>0.86</v>
      </c>
      <c r="I18" s="41">
        <v>2.2799999999999998</v>
      </c>
      <c r="J18" s="41">
        <f t="shared" si="0"/>
        <v>3.42</v>
      </c>
      <c r="K18" s="64">
        <v>17</v>
      </c>
      <c r="L18" s="64">
        <v>1</v>
      </c>
      <c r="M18" s="65" t="s">
        <v>127</v>
      </c>
      <c r="N18" s="65" t="s">
        <v>125</v>
      </c>
      <c r="O18" s="66">
        <v>2</v>
      </c>
    </row>
    <row r="19" spans="1:15" ht="14.5" customHeight="1" x14ac:dyDescent="0.3">
      <c r="A19" s="60" t="s">
        <v>137</v>
      </c>
      <c r="B19" s="61">
        <v>7180</v>
      </c>
      <c r="C19" s="62">
        <v>81</v>
      </c>
      <c r="D19" s="62">
        <v>1</v>
      </c>
      <c r="E19" s="63">
        <v>31.45</v>
      </c>
      <c r="F19" s="63">
        <v>52.65</v>
      </c>
      <c r="G19" s="63">
        <v>73.849999999999994</v>
      </c>
      <c r="H19" s="41">
        <v>0.95</v>
      </c>
      <c r="I19" s="41">
        <v>2.52</v>
      </c>
      <c r="J19" s="41">
        <f t="shared" si="0"/>
        <v>3.78</v>
      </c>
      <c r="K19" s="64">
        <v>19</v>
      </c>
      <c r="L19" s="64">
        <v>1</v>
      </c>
      <c r="M19" s="65" t="s">
        <v>127</v>
      </c>
      <c r="N19" s="65" t="s">
        <v>125</v>
      </c>
      <c r="O19" s="66">
        <v>1</v>
      </c>
    </row>
    <row r="20" spans="1:15" ht="14.5" customHeight="1" x14ac:dyDescent="0.3">
      <c r="A20" s="60" t="s">
        <v>138</v>
      </c>
      <c r="B20" s="61">
        <v>11510</v>
      </c>
      <c r="C20" s="62">
        <v>81</v>
      </c>
      <c r="D20" s="62">
        <v>3</v>
      </c>
      <c r="E20" s="63">
        <v>24.33</v>
      </c>
      <c r="F20" s="63">
        <v>40.15</v>
      </c>
      <c r="G20" s="63">
        <v>55.97</v>
      </c>
      <c r="H20" s="41">
        <v>0.73</v>
      </c>
      <c r="I20" s="41">
        <v>1.95</v>
      </c>
      <c r="J20" s="41">
        <f t="shared" si="0"/>
        <v>2.92</v>
      </c>
      <c r="K20" s="64">
        <v>99</v>
      </c>
      <c r="L20" s="64">
        <v>2</v>
      </c>
      <c r="M20" s="65" t="s">
        <v>127</v>
      </c>
      <c r="N20" s="65" t="s">
        <v>125</v>
      </c>
      <c r="O20" s="66">
        <v>19</v>
      </c>
    </row>
    <row r="21" spans="1:15" ht="14.5" customHeight="1" x14ac:dyDescent="0.3">
      <c r="A21" s="60" t="s">
        <v>139</v>
      </c>
      <c r="B21" s="61">
        <v>13063</v>
      </c>
      <c r="C21" s="62">
        <v>7</v>
      </c>
      <c r="D21" s="62">
        <v>3</v>
      </c>
      <c r="E21" s="63">
        <v>24.33</v>
      </c>
      <c r="F21" s="63">
        <v>40.15</v>
      </c>
      <c r="G21" s="63">
        <v>55.97</v>
      </c>
      <c r="H21" s="41">
        <v>0.73</v>
      </c>
      <c r="I21" s="41">
        <v>1.95</v>
      </c>
      <c r="J21" s="41">
        <f t="shared" si="0"/>
        <v>2.92</v>
      </c>
      <c r="K21" s="64">
        <v>7</v>
      </c>
      <c r="L21" s="64">
        <v>2</v>
      </c>
      <c r="M21" s="65" t="s">
        <v>127</v>
      </c>
      <c r="N21" s="65" t="s">
        <v>125</v>
      </c>
      <c r="O21" s="66">
        <v>19</v>
      </c>
    </row>
    <row r="22" spans="1:15" ht="14.5" customHeight="1" x14ac:dyDescent="0.3">
      <c r="A22" s="60" t="s">
        <v>140</v>
      </c>
      <c r="B22" s="61">
        <v>13070</v>
      </c>
      <c r="C22" s="62">
        <v>81</v>
      </c>
      <c r="D22" s="62">
        <v>3</v>
      </c>
      <c r="E22" s="63">
        <v>24.33</v>
      </c>
      <c r="F22" s="63">
        <v>40.15</v>
      </c>
      <c r="G22" s="63">
        <v>55.97</v>
      </c>
      <c r="H22" s="41">
        <v>0.73</v>
      </c>
      <c r="I22" s="41">
        <v>1.95</v>
      </c>
      <c r="J22" s="41">
        <f t="shared" si="0"/>
        <v>2.92</v>
      </c>
      <c r="K22" s="64">
        <v>18</v>
      </c>
      <c r="L22" s="64">
        <v>2</v>
      </c>
      <c r="M22" s="65" t="s">
        <v>127</v>
      </c>
      <c r="N22" s="65" t="s">
        <v>125</v>
      </c>
      <c r="O22" s="66">
        <v>3</v>
      </c>
    </row>
    <row r="23" spans="1:15" ht="14.5" customHeight="1" x14ac:dyDescent="0.3">
      <c r="A23" s="60" t="s">
        <v>141</v>
      </c>
      <c r="B23" s="61">
        <v>15100</v>
      </c>
      <c r="C23" s="62">
        <v>7</v>
      </c>
      <c r="D23" s="62">
        <v>4</v>
      </c>
      <c r="E23" s="63">
        <v>18.690000000000001</v>
      </c>
      <c r="F23" s="63">
        <v>30.82</v>
      </c>
      <c r="G23" s="63">
        <v>42.95</v>
      </c>
      <c r="H23" s="41">
        <v>0.56999999999999995</v>
      </c>
      <c r="I23" s="41">
        <v>1.5</v>
      </c>
      <c r="J23" s="41">
        <f t="shared" si="0"/>
        <v>2.25</v>
      </c>
      <c r="K23" s="64">
        <v>7</v>
      </c>
      <c r="L23" s="64">
        <v>2</v>
      </c>
      <c r="M23" s="65" t="s">
        <v>125</v>
      </c>
      <c r="N23" s="65" t="s">
        <v>125</v>
      </c>
      <c r="O23" s="66">
        <v>19</v>
      </c>
    </row>
    <row r="24" spans="1:15" ht="14.5" customHeight="1" x14ac:dyDescent="0.3">
      <c r="A24" s="60" t="s">
        <v>142</v>
      </c>
      <c r="B24" s="61">
        <v>65140</v>
      </c>
      <c r="C24" s="62">
        <v>81</v>
      </c>
      <c r="D24" s="62">
        <v>3</v>
      </c>
      <c r="E24" s="63">
        <v>24.33</v>
      </c>
      <c r="F24" s="63">
        <v>40.15</v>
      </c>
      <c r="G24" s="63">
        <v>55.97</v>
      </c>
      <c r="H24" s="41">
        <v>0.73</v>
      </c>
      <c r="I24" s="41">
        <v>1.95</v>
      </c>
      <c r="J24" s="41">
        <f t="shared" si="0"/>
        <v>2.92</v>
      </c>
      <c r="K24" s="64">
        <v>18</v>
      </c>
      <c r="L24" s="64">
        <v>2</v>
      </c>
      <c r="M24" s="65" t="s">
        <v>127</v>
      </c>
      <c r="N24" s="65" t="s">
        <v>125</v>
      </c>
      <c r="O24" s="66">
        <v>9</v>
      </c>
    </row>
    <row r="25" spans="1:15" ht="14.5" customHeight="1" x14ac:dyDescent="0.3">
      <c r="A25" s="60" t="s">
        <v>143</v>
      </c>
      <c r="B25" s="61">
        <v>23800</v>
      </c>
      <c r="C25" s="62">
        <v>81</v>
      </c>
      <c r="D25" s="62">
        <v>3</v>
      </c>
      <c r="E25" s="63">
        <v>24.33</v>
      </c>
      <c r="F25" s="63">
        <v>40.15</v>
      </c>
      <c r="G25" s="63">
        <v>55.97</v>
      </c>
      <c r="H25" s="41">
        <v>0.73</v>
      </c>
      <c r="I25" s="41">
        <v>1.95</v>
      </c>
      <c r="J25" s="41">
        <f t="shared" si="0"/>
        <v>2.92</v>
      </c>
      <c r="K25" s="64">
        <v>17</v>
      </c>
      <c r="L25" s="64">
        <v>2</v>
      </c>
      <c r="M25" s="65" t="s">
        <v>127</v>
      </c>
      <c r="N25" s="65" t="s">
        <v>125</v>
      </c>
      <c r="O25" s="66">
        <v>3</v>
      </c>
    </row>
    <row r="26" spans="1:15" ht="14.5" customHeight="1" x14ac:dyDescent="0.3">
      <c r="A26" s="60" t="s">
        <v>144</v>
      </c>
      <c r="B26" s="61">
        <v>67990</v>
      </c>
      <c r="C26" s="62">
        <v>81</v>
      </c>
      <c r="D26" s="62">
        <v>1</v>
      </c>
      <c r="E26" s="63">
        <v>31.45</v>
      </c>
      <c r="F26" s="63">
        <v>52.65</v>
      </c>
      <c r="G26" s="63">
        <v>73.849999999999994</v>
      </c>
      <c r="H26" s="41">
        <v>0.95</v>
      </c>
      <c r="I26" s="41">
        <v>2.52</v>
      </c>
      <c r="J26" s="41">
        <f t="shared" si="0"/>
        <v>3.78</v>
      </c>
      <c r="K26" s="64">
        <v>19</v>
      </c>
      <c r="L26" s="64">
        <v>1</v>
      </c>
      <c r="M26" s="65" t="s">
        <v>127</v>
      </c>
      <c r="N26" s="65" t="s">
        <v>125</v>
      </c>
      <c r="O26" s="66">
        <v>1</v>
      </c>
    </row>
    <row r="27" spans="1:15" ht="14.5" customHeight="1" x14ac:dyDescent="0.3">
      <c r="A27" s="60" t="s">
        <v>145</v>
      </c>
      <c r="B27" s="61">
        <v>1600</v>
      </c>
      <c r="C27" s="62">
        <v>81</v>
      </c>
      <c r="D27" s="62">
        <v>1</v>
      </c>
      <c r="E27" s="63">
        <v>31.45</v>
      </c>
      <c r="F27" s="63">
        <v>52.65</v>
      </c>
      <c r="G27" s="63">
        <v>73.849999999999994</v>
      </c>
      <c r="H27" s="41">
        <v>0.95</v>
      </c>
      <c r="I27" s="41">
        <v>2.52</v>
      </c>
      <c r="J27" s="41">
        <f t="shared" si="0"/>
        <v>3.78</v>
      </c>
      <c r="K27" s="64">
        <v>19</v>
      </c>
      <c r="L27" s="64">
        <v>1</v>
      </c>
      <c r="M27" s="65" t="s">
        <v>127</v>
      </c>
      <c r="N27" s="65" t="s">
        <v>125</v>
      </c>
      <c r="O27" s="66">
        <v>1</v>
      </c>
    </row>
    <row r="28" spans="1:15" ht="14.5" customHeight="1" x14ac:dyDescent="0.3">
      <c r="A28" s="60" t="s">
        <v>146</v>
      </c>
      <c r="B28" s="61">
        <v>9040</v>
      </c>
      <c r="C28" s="62">
        <v>70</v>
      </c>
      <c r="D28" s="62">
        <v>1</v>
      </c>
      <c r="E28" s="63">
        <v>39.76</v>
      </c>
      <c r="F28" s="63">
        <v>60.08</v>
      </c>
      <c r="G28" s="63">
        <v>73.62</v>
      </c>
      <c r="H28" s="41">
        <v>1.2</v>
      </c>
      <c r="I28" s="41">
        <v>3.19</v>
      </c>
      <c r="J28" s="41">
        <f t="shared" si="0"/>
        <v>4.7799999999999994</v>
      </c>
      <c r="K28" s="64">
        <v>19</v>
      </c>
      <c r="L28" s="64">
        <v>1</v>
      </c>
      <c r="M28" s="65" t="s">
        <v>127</v>
      </c>
      <c r="N28" s="65" t="s">
        <v>125</v>
      </c>
      <c r="O28" s="66">
        <v>1</v>
      </c>
    </row>
    <row r="29" spans="1:15" ht="14.5" customHeight="1" x14ac:dyDescent="0.3">
      <c r="A29" s="60" t="s">
        <v>147</v>
      </c>
      <c r="B29" s="61">
        <v>67890</v>
      </c>
      <c r="C29" s="62">
        <v>81</v>
      </c>
      <c r="D29" s="62">
        <v>1</v>
      </c>
      <c r="E29" s="63">
        <v>31.45</v>
      </c>
      <c r="F29" s="63">
        <v>52.65</v>
      </c>
      <c r="G29" s="63">
        <v>73.849999999999994</v>
      </c>
      <c r="H29" s="41">
        <v>0.95</v>
      </c>
      <c r="I29" s="41">
        <v>2.52</v>
      </c>
      <c r="J29" s="41">
        <f t="shared" si="0"/>
        <v>3.78</v>
      </c>
      <c r="K29" s="64">
        <v>19</v>
      </c>
      <c r="L29" s="64">
        <v>1</v>
      </c>
      <c r="M29" s="65" t="s">
        <v>127</v>
      </c>
      <c r="N29" s="65" t="s">
        <v>125</v>
      </c>
      <c r="O29" s="66">
        <v>1</v>
      </c>
    </row>
    <row r="30" spans="1:15" ht="14.5" customHeight="1" x14ac:dyDescent="0.3">
      <c r="A30" s="60" t="s">
        <v>148</v>
      </c>
      <c r="B30" s="61">
        <v>38460</v>
      </c>
      <c r="C30" s="62">
        <v>11</v>
      </c>
      <c r="D30" s="62">
        <v>1</v>
      </c>
      <c r="E30" s="63">
        <v>35.68</v>
      </c>
      <c r="F30" s="63">
        <v>49.33</v>
      </c>
      <c r="G30" s="63">
        <v>62.97</v>
      </c>
      <c r="H30" s="41">
        <v>1.08</v>
      </c>
      <c r="I30" s="41">
        <v>2.86</v>
      </c>
      <c r="J30" s="41">
        <f t="shared" si="0"/>
        <v>4.29</v>
      </c>
      <c r="K30" s="64">
        <v>11</v>
      </c>
      <c r="L30" s="64">
        <v>2</v>
      </c>
      <c r="M30" s="65" t="s">
        <v>127</v>
      </c>
      <c r="N30" s="65" t="s">
        <v>125</v>
      </c>
      <c r="O30" s="66">
        <v>63</v>
      </c>
    </row>
    <row r="31" spans="1:15" ht="14.5" customHeight="1" x14ac:dyDescent="0.3">
      <c r="A31" s="60" t="s">
        <v>149</v>
      </c>
      <c r="B31" s="61">
        <v>38470</v>
      </c>
      <c r="C31" s="62">
        <v>11</v>
      </c>
      <c r="D31" s="62">
        <v>1</v>
      </c>
      <c r="E31" s="63">
        <v>35.68</v>
      </c>
      <c r="F31" s="63">
        <v>49.33</v>
      </c>
      <c r="G31" s="63">
        <v>62.97</v>
      </c>
      <c r="H31" s="41">
        <v>1.08</v>
      </c>
      <c r="I31" s="41">
        <v>2.86</v>
      </c>
      <c r="J31" s="41">
        <f t="shared" si="0"/>
        <v>4.29</v>
      </c>
      <c r="K31" s="64">
        <v>11</v>
      </c>
      <c r="L31" s="64">
        <v>2</v>
      </c>
      <c r="M31" s="65" t="s">
        <v>127</v>
      </c>
      <c r="N31" s="65" t="s">
        <v>125</v>
      </c>
      <c r="O31" s="66">
        <v>63</v>
      </c>
    </row>
    <row r="32" spans="1:15" ht="14.5" customHeight="1" x14ac:dyDescent="0.3">
      <c r="A32" s="60" t="s">
        <v>150</v>
      </c>
      <c r="B32" s="68">
        <v>74440</v>
      </c>
      <c r="C32" s="40">
        <v>81</v>
      </c>
      <c r="D32" s="40">
        <v>2</v>
      </c>
      <c r="E32" s="63">
        <v>28.47</v>
      </c>
      <c r="F32" s="63">
        <v>46.96</v>
      </c>
      <c r="G32" s="63">
        <v>65.45</v>
      </c>
      <c r="H32" s="41">
        <v>0.86</v>
      </c>
      <c r="I32" s="41">
        <v>2.2799999999999998</v>
      </c>
      <c r="J32" s="41">
        <f t="shared" si="0"/>
        <v>3.42</v>
      </c>
      <c r="K32" s="69">
        <v>18</v>
      </c>
      <c r="L32" s="69">
        <v>2</v>
      </c>
      <c r="M32" s="60" t="s">
        <v>127</v>
      </c>
      <c r="N32" s="60" t="s">
        <v>125</v>
      </c>
      <c r="O32" s="44">
        <v>20</v>
      </c>
    </row>
    <row r="33" spans="1:15" ht="14.5" customHeight="1" x14ac:dyDescent="0.3">
      <c r="A33" s="60" t="s">
        <v>151</v>
      </c>
      <c r="B33" s="68">
        <v>74450</v>
      </c>
      <c r="C33" s="62">
        <v>81</v>
      </c>
      <c r="D33" s="62">
        <v>1</v>
      </c>
      <c r="E33" s="63">
        <v>31.45</v>
      </c>
      <c r="F33" s="63">
        <v>52.65</v>
      </c>
      <c r="G33" s="63">
        <v>73.849999999999994</v>
      </c>
      <c r="H33" s="41">
        <v>0.95</v>
      </c>
      <c r="I33" s="41">
        <v>2.52</v>
      </c>
      <c r="J33" s="41">
        <f>ROUNDUP(E33*0.12,2)</f>
        <v>3.78</v>
      </c>
      <c r="K33" s="64">
        <v>19</v>
      </c>
      <c r="L33" s="64">
        <v>1</v>
      </c>
      <c r="M33" s="65" t="s">
        <v>127</v>
      </c>
      <c r="N33" s="65" t="s">
        <v>125</v>
      </c>
      <c r="O33" s="66">
        <v>1</v>
      </c>
    </row>
    <row r="34" spans="1:15" ht="14.5" customHeight="1" x14ac:dyDescent="0.3">
      <c r="A34" s="60" t="s">
        <v>152</v>
      </c>
      <c r="B34" s="61">
        <v>7930</v>
      </c>
      <c r="C34" s="62">
        <v>81</v>
      </c>
      <c r="D34" s="62">
        <v>3</v>
      </c>
      <c r="E34" s="63">
        <v>24.33</v>
      </c>
      <c r="F34" s="63">
        <v>40.15</v>
      </c>
      <c r="G34" s="63">
        <v>55.97</v>
      </c>
      <c r="H34" s="41">
        <v>0.73</v>
      </c>
      <c r="I34" s="41">
        <v>1.95</v>
      </c>
      <c r="J34" s="41">
        <f t="shared" si="0"/>
        <v>2.92</v>
      </c>
      <c r="K34" s="64">
        <v>18</v>
      </c>
      <c r="L34" s="64">
        <v>2</v>
      </c>
      <c r="M34" s="65" t="s">
        <v>127</v>
      </c>
      <c r="N34" s="65" t="s">
        <v>125</v>
      </c>
      <c r="O34" s="66">
        <v>19</v>
      </c>
    </row>
    <row r="35" spans="1:15" ht="14.5" customHeight="1" x14ac:dyDescent="0.3">
      <c r="A35" s="60" t="s">
        <v>153</v>
      </c>
      <c r="B35" s="61">
        <v>51903</v>
      </c>
      <c r="C35" s="62">
        <v>12</v>
      </c>
      <c r="D35" s="62">
        <v>63</v>
      </c>
      <c r="E35" s="63">
        <v>20.79</v>
      </c>
      <c r="F35" s="63">
        <v>38.380000000000003</v>
      </c>
      <c r="G35" s="63">
        <v>55.97</v>
      </c>
      <c r="H35" s="41">
        <v>0.63</v>
      </c>
      <c r="I35" s="41">
        <v>1.67</v>
      </c>
      <c r="J35" s="41">
        <f t="shared" si="0"/>
        <v>2.5</v>
      </c>
      <c r="K35" s="64">
        <v>12</v>
      </c>
      <c r="L35" s="64">
        <v>2</v>
      </c>
      <c r="M35" s="65" t="s">
        <v>127</v>
      </c>
      <c r="N35" s="65" t="s">
        <v>125</v>
      </c>
      <c r="O35" s="66">
        <v>112</v>
      </c>
    </row>
    <row r="36" spans="1:15" ht="14.5" customHeight="1" x14ac:dyDescent="0.3">
      <c r="A36" s="60" t="s">
        <v>154</v>
      </c>
      <c r="B36" s="61">
        <v>28361</v>
      </c>
      <c r="C36" s="62">
        <v>14</v>
      </c>
      <c r="D36" s="62">
        <v>14</v>
      </c>
      <c r="E36" s="63">
        <v>18.690000000000001</v>
      </c>
      <c r="F36" s="63">
        <v>30.82</v>
      </c>
      <c r="G36" s="63">
        <v>42.95</v>
      </c>
      <c r="H36" s="41">
        <v>0.56999999999999995</v>
      </c>
      <c r="I36" s="41">
        <v>1.5</v>
      </c>
      <c r="J36" s="41">
        <f t="shared" si="0"/>
        <v>2.25</v>
      </c>
      <c r="K36" s="64">
        <v>14</v>
      </c>
      <c r="L36" s="64">
        <v>2</v>
      </c>
      <c r="M36" s="65" t="s">
        <v>127</v>
      </c>
      <c r="N36" s="65" t="s">
        <v>125</v>
      </c>
      <c r="O36" s="66">
        <v>28</v>
      </c>
    </row>
    <row r="37" spans="1:15" ht="14.5" customHeight="1" x14ac:dyDescent="0.3">
      <c r="A37" s="60" t="s">
        <v>155</v>
      </c>
      <c r="B37" s="61">
        <v>28363</v>
      </c>
      <c r="C37" s="62">
        <v>14</v>
      </c>
      <c r="D37" s="62">
        <v>13</v>
      </c>
      <c r="E37" s="63">
        <v>24.33</v>
      </c>
      <c r="F37" s="63">
        <v>40.15</v>
      </c>
      <c r="G37" s="63">
        <v>55.97</v>
      </c>
      <c r="H37" s="41">
        <v>0.73</v>
      </c>
      <c r="I37" s="41">
        <v>1.95</v>
      </c>
      <c r="J37" s="41">
        <f t="shared" si="0"/>
        <v>2.92</v>
      </c>
      <c r="K37" s="64">
        <v>14</v>
      </c>
      <c r="L37" s="64">
        <v>2</v>
      </c>
      <c r="M37" s="65" t="s">
        <v>127</v>
      </c>
      <c r="N37" s="65" t="s">
        <v>125</v>
      </c>
      <c r="O37" s="66">
        <v>28</v>
      </c>
    </row>
    <row r="38" spans="1:15" ht="14.5" customHeight="1" x14ac:dyDescent="0.3">
      <c r="A38" s="60" t="s">
        <v>156</v>
      </c>
      <c r="B38" s="61">
        <v>28362</v>
      </c>
      <c r="C38" s="62">
        <v>14</v>
      </c>
      <c r="D38" s="62">
        <v>13</v>
      </c>
      <c r="E38" s="63">
        <v>24.33</v>
      </c>
      <c r="F38" s="63">
        <v>40.15</v>
      </c>
      <c r="G38" s="63">
        <v>55.97</v>
      </c>
      <c r="H38" s="41">
        <v>0.73</v>
      </c>
      <c r="I38" s="41">
        <v>1.95</v>
      </c>
      <c r="J38" s="41">
        <f t="shared" si="0"/>
        <v>2.92</v>
      </c>
      <c r="K38" s="64">
        <v>14</v>
      </c>
      <c r="L38" s="64">
        <v>2</v>
      </c>
      <c r="M38" s="65" t="s">
        <v>127</v>
      </c>
      <c r="N38" s="65" t="s">
        <v>125</v>
      </c>
      <c r="O38" s="66">
        <v>28</v>
      </c>
    </row>
    <row r="39" spans="1:15" ht="14.5" customHeight="1" x14ac:dyDescent="0.3">
      <c r="A39" s="60" t="s">
        <v>157</v>
      </c>
      <c r="B39" s="61">
        <v>71320</v>
      </c>
      <c r="C39" s="62">
        <v>81</v>
      </c>
      <c r="D39" s="62">
        <v>3</v>
      </c>
      <c r="E39" s="63">
        <v>24.33</v>
      </c>
      <c r="F39" s="63">
        <v>40.15</v>
      </c>
      <c r="G39" s="63">
        <v>55.97</v>
      </c>
      <c r="H39" s="41">
        <v>0.73</v>
      </c>
      <c r="I39" s="41">
        <v>1.95</v>
      </c>
      <c r="J39" s="41">
        <f t="shared" si="0"/>
        <v>2.92</v>
      </c>
      <c r="K39" s="64">
        <v>17</v>
      </c>
      <c r="L39" s="64">
        <v>2</v>
      </c>
      <c r="M39" s="65" t="s">
        <v>127</v>
      </c>
      <c r="N39" s="65" t="s">
        <v>125</v>
      </c>
      <c r="O39" s="66">
        <v>3</v>
      </c>
    </row>
    <row r="40" spans="1:15" ht="14.5" customHeight="1" x14ac:dyDescent="0.3">
      <c r="A40" s="60" t="s">
        <v>158</v>
      </c>
      <c r="B40" s="61">
        <v>430</v>
      </c>
      <c r="C40" s="62">
        <v>81</v>
      </c>
      <c r="D40" s="62">
        <v>2</v>
      </c>
      <c r="E40" s="63">
        <v>28.47</v>
      </c>
      <c r="F40" s="63">
        <v>46.96</v>
      </c>
      <c r="G40" s="63">
        <v>65.45</v>
      </c>
      <c r="H40" s="41">
        <v>0.86</v>
      </c>
      <c r="I40" s="41">
        <v>2.2799999999999998</v>
      </c>
      <c r="J40" s="41">
        <f t="shared" si="0"/>
        <v>3.42</v>
      </c>
      <c r="K40" s="64">
        <v>98</v>
      </c>
      <c r="L40" s="64">
        <v>1</v>
      </c>
      <c r="M40" s="65" t="s">
        <v>127</v>
      </c>
      <c r="N40" s="65" t="s">
        <v>125</v>
      </c>
      <c r="O40" s="66">
        <v>2</v>
      </c>
    </row>
    <row r="41" spans="1:15" ht="14.5" customHeight="1" x14ac:dyDescent="0.3">
      <c r="A41" s="60" t="s">
        <v>159</v>
      </c>
      <c r="B41" s="61">
        <v>260</v>
      </c>
      <c r="C41" s="62">
        <v>7</v>
      </c>
      <c r="D41" s="62">
        <v>4</v>
      </c>
      <c r="E41" s="63">
        <v>18.690000000000001</v>
      </c>
      <c r="F41" s="63">
        <v>30.82</v>
      </c>
      <c r="G41" s="63">
        <v>42.95</v>
      </c>
      <c r="H41" s="41">
        <v>0.56999999999999995</v>
      </c>
      <c r="I41" s="41">
        <v>1.5</v>
      </c>
      <c r="J41" s="41">
        <f t="shared" si="0"/>
        <v>2.25</v>
      </c>
      <c r="K41" s="64">
        <v>7</v>
      </c>
      <c r="L41" s="64">
        <v>2</v>
      </c>
      <c r="M41" s="65" t="s">
        <v>125</v>
      </c>
      <c r="N41" s="65" t="s">
        <v>125</v>
      </c>
      <c r="O41" s="66">
        <v>16</v>
      </c>
    </row>
    <row r="42" spans="1:15" ht="14.5" customHeight="1" x14ac:dyDescent="0.3">
      <c r="A42" s="60" t="s">
        <v>160</v>
      </c>
      <c r="B42" s="61">
        <v>403</v>
      </c>
      <c r="C42" s="62">
        <v>7</v>
      </c>
      <c r="D42" s="62">
        <v>3</v>
      </c>
      <c r="E42" s="63">
        <v>24.33</v>
      </c>
      <c r="F42" s="63">
        <v>40.15</v>
      </c>
      <c r="G42" s="63">
        <v>55.97</v>
      </c>
      <c r="H42" s="41">
        <v>0.73</v>
      </c>
      <c r="I42" s="41">
        <v>1.95</v>
      </c>
      <c r="J42" s="41">
        <f t="shared" si="0"/>
        <v>2.92</v>
      </c>
      <c r="K42" s="64">
        <v>7</v>
      </c>
      <c r="L42" s="64">
        <v>2</v>
      </c>
      <c r="M42" s="65" t="s">
        <v>127</v>
      </c>
      <c r="N42" s="65" t="s">
        <v>125</v>
      </c>
      <c r="O42" s="66">
        <v>16</v>
      </c>
    </row>
    <row r="43" spans="1:15" ht="14.5" customHeight="1" x14ac:dyDescent="0.3">
      <c r="A43" s="60" t="s">
        <v>161</v>
      </c>
      <c r="B43" s="61">
        <v>404</v>
      </c>
      <c r="C43" s="62">
        <v>7</v>
      </c>
      <c r="D43" s="62">
        <v>3</v>
      </c>
      <c r="E43" s="63">
        <v>24.33</v>
      </c>
      <c r="F43" s="63">
        <v>40.15</v>
      </c>
      <c r="G43" s="63">
        <v>55.97</v>
      </c>
      <c r="H43" s="41">
        <v>0.73</v>
      </c>
      <c r="I43" s="41">
        <v>1.95</v>
      </c>
      <c r="J43" s="41">
        <f t="shared" si="0"/>
        <v>2.92</v>
      </c>
      <c r="K43" s="64">
        <v>7</v>
      </c>
      <c r="L43" s="64">
        <v>2</v>
      </c>
      <c r="M43" s="65" t="s">
        <v>127</v>
      </c>
      <c r="N43" s="65" t="s">
        <v>125</v>
      </c>
      <c r="O43" s="66">
        <v>16</v>
      </c>
    </row>
    <row r="44" spans="1:15" ht="14.5" customHeight="1" x14ac:dyDescent="0.3">
      <c r="A44" s="60" t="s">
        <v>162</v>
      </c>
      <c r="B44" s="61">
        <v>405</v>
      </c>
      <c r="C44" s="62">
        <v>7</v>
      </c>
      <c r="D44" s="62">
        <v>2</v>
      </c>
      <c r="E44" s="63">
        <v>28.47</v>
      </c>
      <c r="F44" s="63">
        <v>46.96</v>
      </c>
      <c r="G44" s="63">
        <v>65.45</v>
      </c>
      <c r="H44" s="41">
        <v>0.86</v>
      </c>
      <c r="I44" s="41">
        <v>2.2799999999999998</v>
      </c>
      <c r="J44" s="41">
        <f t="shared" si="0"/>
        <v>3.42</v>
      </c>
      <c r="K44" s="64">
        <v>7</v>
      </c>
      <c r="L44" s="64">
        <v>2</v>
      </c>
      <c r="M44" s="65" t="s">
        <v>127</v>
      </c>
      <c r="N44" s="65" t="s">
        <v>125</v>
      </c>
      <c r="O44" s="66">
        <v>16</v>
      </c>
    </row>
    <row r="45" spans="1:15" ht="14.5" customHeight="1" x14ac:dyDescent="0.3">
      <c r="A45" s="60" t="s">
        <v>163</v>
      </c>
      <c r="B45" s="61">
        <v>7861</v>
      </c>
      <c r="C45" s="62">
        <v>7</v>
      </c>
      <c r="D45" s="62">
        <v>4</v>
      </c>
      <c r="E45" s="63">
        <v>18.690000000000001</v>
      </c>
      <c r="F45" s="63">
        <v>30.82</v>
      </c>
      <c r="G45" s="63">
        <v>42.95</v>
      </c>
      <c r="H45" s="41">
        <v>0.56999999999999995</v>
      </c>
      <c r="I45" s="41">
        <v>1.5</v>
      </c>
      <c r="J45" s="41">
        <f t="shared" si="0"/>
        <v>2.25</v>
      </c>
      <c r="K45" s="64">
        <v>7</v>
      </c>
      <c r="L45" s="64">
        <v>2</v>
      </c>
      <c r="M45" s="65" t="s">
        <v>125</v>
      </c>
      <c r="N45" s="65" t="s">
        <v>125</v>
      </c>
      <c r="O45" s="66">
        <v>19</v>
      </c>
    </row>
    <row r="46" spans="1:15" ht="14.5" customHeight="1" x14ac:dyDescent="0.3">
      <c r="A46" s="60" t="s">
        <v>164</v>
      </c>
      <c r="B46" s="61">
        <v>7863</v>
      </c>
      <c r="C46" s="62">
        <v>7</v>
      </c>
      <c r="D46" s="62">
        <v>3</v>
      </c>
      <c r="E46" s="63">
        <v>24.33</v>
      </c>
      <c r="F46" s="63">
        <v>40.15</v>
      </c>
      <c r="G46" s="63">
        <v>55.97</v>
      </c>
      <c r="H46" s="41">
        <v>0.73</v>
      </c>
      <c r="I46" s="41">
        <v>1.95</v>
      </c>
      <c r="J46" s="41">
        <f t="shared" si="0"/>
        <v>2.92</v>
      </c>
      <c r="K46" s="64">
        <v>7</v>
      </c>
      <c r="L46" s="64">
        <v>2</v>
      </c>
      <c r="M46" s="65" t="s">
        <v>127</v>
      </c>
      <c r="N46" s="65" t="s">
        <v>125</v>
      </c>
      <c r="O46" s="66">
        <v>19</v>
      </c>
    </row>
    <row r="47" spans="1:15" ht="14.5" customHeight="1" x14ac:dyDescent="0.3">
      <c r="A47" s="60" t="s">
        <v>165</v>
      </c>
      <c r="B47" s="61">
        <v>7862</v>
      </c>
      <c r="C47" s="62">
        <v>7</v>
      </c>
      <c r="D47" s="62">
        <v>3</v>
      </c>
      <c r="E47" s="63">
        <v>24.33</v>
      </c>
      <c r="F47" s="63">
        <v>40.15</v>
      </c>
      <c r="G47" s="63">
        <v>55.97</v>
      </c>
      <c r="H47" s="41">
        <v>0.73</v>
      </c>
      <c r="I47" s="41">
        <v>1.95</v>
      </c>
      <c r="J47" s="41">
        <f t="shared" si="0"/>
        <v>2.92</v>
      </c>
      <c r="K47" s="64">
        <v>7</v>
      </c>
      <c r="L47" s="64">
        <v>2</v>
      </c>
      <c r="M47" s="65" t="s">
        <v>127</v>
      </c>
      <c r="N47" s="65" t="s">
        <v>125</v>
      </c>
      <c r="O47" s="66">
        <v>19</v>
      </c>
    </row>
    <row r="48" spans="1:15" ht="14.5" customHeight="1" x14ac:dyDescent="0.3">
      <c r="A48" s="60" t="s">
        <v>166</v>
      </c>
      <c r="B48" s="61">
        <v>28201</v>
      </c>
      <c r="C48" s="62">
        <v>14</v>
      </c>
      <c r="D48" s="62">
        <v>14</v>
      </c>
      <c r="E48" s="63">
        <v>18.690000000000001</v>
      </c>
      <c r="F48" s="63">
        <v>30.82</v>
      </c>
      <c r="G48" s="63">
        <v>42.95</v>
      </c>
      <c r="H48" s="41">
        <v>0.56999999999999995</v>
      </c>
      <c r="I48" s="41">
        <v>1.5</v>
      </c>
      <c r="J48" s="41">
        <f t="shared" si="0"/>
        <v>2.25</v>
      </c>
      <c r="K48" s="64">
        <v>14</v>
      </c>
      <c r="L48" s="64">
        <v>2</v>
      </c>
      <c r="M48" s="65" t="s">
        <v>127</v>
      </c>
      <c r="N48" s="65" t="s">
        <v>125</v>
      </c>
      <c r="O48" s="66">
        <v>28</v>
      </c>
    </row>
    <row r="49" spans="1:15" ht="14.5" customHeight="1" x14ac:dyDescent="0.3">
      <c r="A49" s="60" t="s">
        <v>167</v>
      </c>
      <c r="B49" s="61">
        <v>28203</v>
      </c>
      <c r="C49" s="62">
        <v>14</v>
      </c>
      <c r="D49" s="62">
        <v>13</v>
      </c>
      <c r="E49" s="63">
        <v>24.33</v>
      </c>
      <c r="F49" s="63">
        <v>40.15</v>
      </c>
      <c r="G49" s="63">
        <v>55.97</v>
      </c>
      <c r="H49" s="41">
        <v>0.73</v>
      </c>
      <c r="I49" s="41">
        <v>1.95</v>
      </c>
      <c r="J49" s="41">
        <f t="shared" si="0"/>
        <v>2.92</v>
      </c>
      <c r="K49" s="64">
        <v>14</v>
      </c>
      <c r="L49" s="64">
        <v>2</v>
      </c>
      <c r="M49" s="65" t="s">
        <v>127</v>
      </c>
      <c r="N49" s="65" t="s">
        <v>125</v>
      </c>
      <c r="O49" s="66">
        <v>28</v>
      </c>
    </row>
    <row r="50" spans="1:15" ht="14.5" customHeight="1" x14ac:dyDescent="0.3">
      <c r="A50" s="60" t="s">
        <v>168</v>
      </c>
      <c r="B50" s="61">
        <v>28202</v>
      </c>
      <c r="C50" s="62">
        <v>14</v>
      </c>
      <c r="D50" s="62">
        <v>13</v>
      </c>
      <c r="E50" s="63">
        <v>24.33</v>
      </c>
      <c r="F50" s="63">
        <v>40.15</v>
      </c>
      <c r="G50" s="63">
        <v>55.97</v>
      </c>
      <c r="H50" s="41">
        <v>0.73</v>
      </c>
      <c r="I50" s="41">
        <v>1.95</v>
      </c>
      <c r="J50" s="41">
        <f t="shared" si="0"/>
        <v>2.92</v>
      </c>
      <c r="K50" s="64">
        <v>14</v>
      </c>
      <c r="L50" s="64">
        <v>2</v>
      </c>
      <c r="M50" s="65" t="s">
        <v>127</v>
      </c>
      <c r="N50" s="65" t="s">
        <v>125</v>
      </c>
      <c r="O50" s="66">
        <v>28</v>
      </c>
    </row>
    <row r="51" spans="1:15" ht="14.5" customHeight="1" x14ac:dyDescent="0.3">
      <c r="A51" s="60" t="s">
        <v>169</v>
      </c>
      <c r="B51" s="61">
        <v>55361</v>
      </c>
      <c r="C51" s="62">
        <v>15</v>
      </c>
      <c r="D51" s="62">
        <v>4</v>
      </c>
      <c r="E51" s="63">
        <v>18.690000000000001</v>
      </c>
      <c r="F51" s="63">
        <v>30.82</v>
      </c>
      <c r="G51" s="63">
        <v>42.95</v>
      </c>
      <c r="H51" s="41">
        <v>0.56999999999999995</v>
      </c>
      <c r="I51" s="41">
        <v>1.5</v>
      </c>
      <c r="J51" s="41">
        <f t="shared" si="0"/>
        <v>2.25</v>
      </c>
      <c r="K51" s="64">
        <v>32</v>
      </c>
      <c r="L51" s="64">
        <v>2</v>
      </c>
      <c r="M51" s="65" t="s">
        <v>124</v>
      </c>
      <c r="N51" s="65" t="s">
        <v>125</v>
      </c>
      <c r="O51" s="66">
        <v>50</v>
      </c>
    </row>
    <row r="52" spans="1:15" ht="14.5" customHeight="1" x14ac:dyDescent="0.3">
      <c r="A52" s="60" t="s">
        <v>170</v>
      </c>
      <c r="B52" s="61">
        <v>55363</v>
      </c>
      <c r="C52" s="62">
        <v>15</v>
      </c>
      <c r="D52" s="62">
        <v>3</v>
      </c>
      <c r="E52" s="63">
        <v>24.33</v>
      </c>
      <c r="F52" s="63">
        <v>40.15</v>
      </c>
      <c r="G52" s="63">
        <v>55.97</v>
      </c>
      <c r="H52" s="41">
        <v>0.73</v>
      </c>
      <c r="I52" s="41">
        <v>1.95</v>
      </c>
      <c r="J52" s="41">
        <f t="shared" si="0"/>
        <v>2.92</v>
      </c>
      <c r="K52" s="64">
        <v>15</v>
      </c>
      <c r="L52" s="64">
        <v>2</v>
      </c>
      <c r="M52" s="65" t="s">
        <v>127</v>
      </c>
      <c r="N52" s="65" t="s">
        <v>125</v>
      </c>
      <c r="O52" s="66">
        <v>50</v>
      </c>
    </row>
    <row r="53" spans="1:15" ht="14.5" customHeight="1" x14ac:dyDescent="0.3">
      <c r="A53" s="60" t="s">
        <v>171</v>
      </c>
      <c r="B53" s="61">
        <v>55362</v>
      </c>
      <c r="C53" s="62">
        <v>15</v>
      </c>
      <c r="D53" s="62">
        <v>3</v>
      </c>
      <c r="E53" s="63">
        <v>24.33</v>
      </c>
      <c r="F53" s="63">
        <v>40.15</v>
      </c>
      <c r="G53" s="63">
        <v>55.97</v>
      </c>
      <c r="H53" s="41">
        <v>0.73</v>
      </c>
      <c r="I53" s="41">
        <v>1.95</v>
      </c>
      <c r="J53" s="41">
        <f t="shared" si="0"/>
        <v>2.92</v>
      </c>
      <c r="K53" s="64">
        <v>15</v>
      </c>
      <c r="L53" s="64">
        <v>2</v>
      </c>
      <c r="M53" s="65" t="s">
        <v>127</v>
      </c>
      <c r="N53" s="65" t="s">
        <v>125</v>
      </c>
      <c r="O53" s="66">
        <v>50</v>
      </c>
    </row>
    <row r="54" spans="1:15" ht="14.5" customHeight="1" x14ac:dyDescent="0.3">
      <c r="A54" s="60" t="s">
        <v>172</v>
      </c>
      <c r="B54" s="61">
        <v>80400</v>
      </c>
      <c r="C54" s="62">
        <v>6</v>
      </c>
      <c r="D54" s="62">
        <v>63</v>
      </c>
      <c r="E54" s="63">
        <v>20.79</v>
      </c>
      <c r="F54" s="63">
        <v>38.380000000000003</v>
      </c>
      <c r="G54" s="63">
        <v>55.97</v>
      </c>
      <c r="H54" s="41">
        <v>0.63</v>
      </c>
      <c r="I54" s="41">
        <v>1.67</v>
      </c>
      <c r="J54" s="41">
        <f t="shared" si="0"/>
        <v>2.5</v>
      </c>
      <c r="K54" s="64">
        <v>6</v>
      </c>
      <c r="L54" s="64">
        <v>7</v>
      </c>
      <c r="M54" s="65" t="s">
        <v>125</v>
      </c>
      <c r="N54" s="65" t="s">
        <v>125</v>
      </c>
      <c r="O54" s="66">
        <v>301</v>
      </c>
    </row>
    <row r="55" spans="1:15" ht="14.5" customHeight="1" x14ac:dyDescent="0.3">
      <c r="A55" s="60" t="s">
        <v>173</v>
      </c>
      <c r="B55" s="61">
        <v>80320</v>
      </c>
      <c r="C55" s="62">
        <v>81</v>
      </c>
      <c r="D55" s="62">
        <v>3</v>
      </c>
      <c r="E55" s="63">
        <v>24.33</v>
      </c>
      <c r="F55" s="63">
        <v>40.15</v>
      </c>
      <c r="G55" s="63">
        <v>55.97</v>
      </c>
      <c r="H55" s="41">
        <v>0.73</v>
      </c>
      <c r="I55" s="41">
        <v>1.95</v>
      </c>
      <c r="J55" s="41">
        <f t="shared" si="0"/>
        <v>2.92</v>
      </c>
      <c r="K55" s="64">
        <v>17</v>
      </c>
      <c r="L55" s="64">
        <v>7</v>
      </c>
      <c r="M55" s="65" t="s">
        <v>127</v>
      </c>
      <c r="N55" s="65" t="s">
        <v>125</v>
      </c>
      <c r="O55" s="66">
        <v>11</v>
      </c>
    </row>
    <row r="56" spans="1:15" ht="14.5" customHeight="1" x14ac:dyDescent="0.3">
      <c r="A56" s="60" t="s">
        <v>174</v>
      </c>
      <c r="B56" s="61">
        <v>80300</v>
      </c>
      <c r="C56" s="62">
        <v>6</v>
      </c>
      <c r="D56" s="62">
        <v>63</v>
      </c>
      <c r="E56" s="63">
        <v>20.79</v>
      </c>
      <c r="F56" s="63">
        <v>38.380000000000003</v>
      </c>
      <c r="G56" s="63">
        <v>55.97</v>
      </c>
      <c r="H56" s="41">
        <v>0.63</v>
      </c>
      <c r="I56" s="41">
        <v>1.67</v>
      </c>
      <c r="J56" s="41">
        <f t="shared" si="0"/>
        <v>2.5</v>
      </c>
      <c r="K56" s="64">
        <v>6</v>
      </c>
      <c r="L56" s="64">
        <v>2</v>
      </c>
      <c r="M56" s="65" t="s">
        <v>124</v>
      </c>
      <c r="N56" s="65" t="s">
        <v>125</v>
      </c>
      <c r="O56" s="66">
        <v>301</v>
      </c>
    </row>
    <row r="57" spans="1:15" ht="14.5" customHeight="1" x14ac:dyDescent="0.3">
      <c r="A57" s="60" t="s">
        <v>175</v>
      </c>
      <c r="B57" s="61">
        <v>23960</v>
      </c>
      <c r="C57" s="62">
        <v>2</v>
      </c>
      <c r="D57" s="62">
        <v>12</v>
      </c>
      <c r="E57" s="63">
        <v>18.07</v>
      </c>
      <c r="F57" s="63"/>
      <c r="G57" s="63">
        <v>27.65</v>
      </c>
      <c r="H57" s="41">
        <v>0.55000000000000004</v>
      </c>
      <c r="I57" s="41">
        <v>1.45</v>
      </c>
      <c r="J57" s="41">
        <f t="shared" si="0"/>
        <v>2.17</v>
      </c>
      <c r="K57" s="64">
        <v>2</v>
      </c>
      <c r="L57" s="64">
        <v>5</v>
      </c>
      <c r="M57" s="65" t="s">
        <v>125</v>
      </c>
      <c r="N57" s="65" t="s">
        <v>125</v>
      </c>
      <c r="O57" s="66">
        <v>195</v>
      </c>
    </row>
    <row r="58" spans="1:15" ht="14.5" customHeight="1" x14ac:dyDescent="0.3">
      <c r="A58" s="60" t="s">
        <v>176</v>
      </c>
      <c r="B58" s="61">
        <v>70160</v>
      </c>
      <c r="C58" s="62">
        <v>5</v>
      </c>
      <c r="D58" s="62">
        <v>63</v>
      </c>
      <c r="E58" s="63">
        <v>20.79</v>
      </c>
      <c r="F58" s="63">
        <v>38.380000000000003</v>
      </c>
      <c r="G58" s="63">
        <v>55.97</v>
      </c>
      <c r="H58" s="41">
        <v>0.63</v>
      </c>
      <c r="I58" s="41">
        <v>1.67</v>
      </c>
      <c r="J58" s="41">
        <f t="shared" si="0"/>
        <v>2.5</v>
      </c>
      <c r="K58" s="64">
        <v>5</v>
      </c>
      <c r="L58" s="64">
        <v>4</v>
      </c>
      <c r="M58" s="65" t="s">
        <v>125</v>
      </c>
      <c r="N58" s="65" t="s">
        <v>125</v>
      </c>
      <c r="O58" s="66">
        <v>25</v>
      </c>
    </row>
    <row r="59" spans="1:15" ht="14.5" customHeight="1" x14ac:dyDescent="0.3">
      <c r="A59" s="60" t="s">
        <v>177</v>
      </c>
      <c r="B59" s="61">
        <v>70101</v>
      </c>
      <c r="C59" s="62">
        <v>5</v>
      </c>
      <c r="D59" s="62">
        <v>13</v>
      </c>
      <c r="E59" s="63">
        <v>18.75</v>
      </c>
      <c r="F59" s="63"/>
      <c r="G59" s="63">
        <v>32.049999999999997</v>
      </c>
      <c r="H59" s="41">
        <v>0.56999999999999995</v>
      </c>
      <c r="I59" s="41">
        <v>1.5</v>
      </c>
      <c r="J59" s="41">
        <f t="shared" si="0"/>
        <v>2.25</v>
      </c>
      <c r="K59" s="64">
        <v>5</v>
      </c>
      <c r="L59" s="64">
        <v>4</v>
      </c>
      <c r="M59" s="65" t="s">
        <v>125</v>
      </c>
      <c r="N59" s="65" t="s">
        <v>125</v>
      </c>
      <c r="O59" s="66">
        <v>25</v>
      </c>
    </row>
    <row r="60" spans="1:15" ht="14.5" customHeight="1" x14ac:dyDescent="0.3">
      <c r="A60" s="60" t="s">
        <v>178</v>
      </c>
      <c r="B60" s="61">
        <v>70280</v>
      </c>
      <c r="C60" s="62">
        <v>81</v>
      </c>
      <c r="D60" s="62">
        <v>3</v>
      </c>
      <c r="E60" s="63">
        <v>24.33</v>
      </c>
      <c r="F60" s="63">
        <v>40.15</v>
      </c>
      <c r="G60" s="63">
        <v>55.97</v>
      </c>
      <c r="H60" s="41">
        <v>0.73</v>
      </c>
      <c r="I60" s="41">
        <v>1.95</v>
      </c>
      <c r="J60" s="41">
        <f t="shared" si="0"/>
        <v>2.92</v>
      </c>
      <c r="K60" s="64">
        <v>16</v>
      </c>
      <c r="L60" s="64">
        <v>3</v>
      </c>
      <c r="M60" s="65" t="s">
        <v>127</v>
      </c>
      <c r="N60" s="65" t="s">
        <v>125</v>
      </c>
      <c r="O60" s="66">
        <v>10</v>
      </c>
    </row>
    <row r="61" spans="1:15" ht="14.5" customHeight="1" x14ac:dyDescent="0.3">
      <c r="A61" s="60" t="s">
        <v>179</v>
      </c>
      <c r="B61" s="61">
        <v>70102</v>
      </c>
      <c r="C61" s="62">
        <v>5</v>
      </c>
      <c r="D61" s="62">
        <v>14</v>
      </c>
      <c r="E61" s="63">
        <v>20.28</v>
      </c>
      <c r="F61" s="63"/>
      <c r="G61" s="63">
        <v>34.65</v>
      </c>
      <c r="H61" s="41">
        <v>0.61</v>
      </c>
      <c r="I61" s="41">
        <v>1.63</v>
      </c>
      <c r="J61" s="41">
        <f t="shared" si="0"/>
        <v>2.44</v>
      </c>
      <c r="K61" s="64">
        <v>5</v>
      </c>
      <c r="L61" s="64">
        <v>4</v>
      </c>
      <c r="M61" s="65" t="s">
        <v>125</v>
      </c>
      <c r="N61" s="65" t="s">
        <v>125</v>
      </c>
      <c r="O61" s="66">
        <v>25</v>
      </c>
    </row>
    <row r="62" spans="1:15" ht="14.5" customHeight="1" x14ac:dyDescent="0.3">
      <c r="A62" s="60" t="s">
        <v>180</v>
      </c>
      <c r="B62" s="61">
        <v>48000</v>
      </c>
      <c r="C62" s="62">
        <v>12</v>
      </c>
      <c r="D62" s="62">
        <v>64</v>
      </c>
      <c r="E62" s="63">
        <v>17.43</v>
      </c>
      <c r="F62" s="63">
        <v>30.19</v>
      </c>
      <c r="G62" s="63">
        <v>42.95</v>
      </c>
      <c r="H62" s="41">
        <v>0.53</v>
      </c>
      <c r="I62" s="41">
        <v>1.4</v>
      </c>
      <c r="J62" s="41">
        <f t="shared" si="0"/>
        <v>2.0999999999999996</v>
      </c>
      <c r="K62" s="64">
        <v>12</v>
      </c>
      <c r="L62" s="64">
        <v>6</v>
      </c>
      <c r="M62" s="65" t="s">
        <v>127</v>
      </c>
      <c r="N62" s="65" t="s">
        <v>125</v>
      </c>
      <c r="O62" s="66">
        <v>20</v>
      </c>
    </row>
    <row r="63" spans="1:15" ht="14.5" customHeight="1" x14ac:dyDescent="0.3">
      <c r="A63" s="60" t="s">
        <v>181</v>
      </c>
      <c r="B63" s="61">
        <v>94009</v>
      </c>
      <c r="C63" s="62">
        <v>18</v>
      </c>
      <c r="D63" s="62">
        <v>0</v>
      </c>
      <c r="E63" s="63"/>
      <c r="F63" s="63"/>
      <c r="G63" s="63"/>
      <c r="H63" s="41"/>
      <c r="I63" s="41"/>
      <c r="J63" s="41"/>
      <c r="K63" s="64">
        <v>99</v>
      </c>
      <c r="L63" s="64">
        <v>6</v>
      </c>
      <c r="M63" s="65" t="s">
        <v>125</v>
      </c>
      <c r="N63" s="65" t="s">
        <v>125</v>
      </c>
      <c r="O63" s="66">
        <v>149</v>
      </c>
    </row>
    <row r="64" spans="1:15" ht="14.5" customHeight="1" x14ac:dyDescent="0.3">
      <c r="A64" s="60" t="s">
        <v>182</v>
      </c>
      <c r="B64" s="61">
        <v>94012</v>
      </c>
      <c r="C64" s="62">
        <v>18</v>
      </c>
      <c r="D64" s="62">
        <v>0</v>
      </c>
      <c r="E64" s="63"/>
      <c r="F64" s="63"/>
      <c r="G64" s="63"/>
      <c r="H64" s="41"/>
      <c r="I64" s="41"/>
      <c r="J64" s="41"/>
      <c r="K64" s="64">
        <v>99</v>
      </c>
      <c r="L64" s="64">
        <v>6</v>
      </c>
      <c r="M64" s="65" t="s">
        <v>125</v>
      </c>
      <c r="N64" s="65" t="s">
        <v>125</v>
      </c>
      <c r="O64" s="66">
        <v>149</v>
      </c>
    </row>
    <row r="65" spans="1:15" ht="14.5" customHeight="1" x14ac:dyDescent="0.3">
      <c r="A65" s="60" t="s">
        <v>183</v>
      </c>
      <c r="B65" s="61">
        <v>94010</v>
      </c>
      <c r="C65" s="62">
        <v>18</v>
      </c>
      <c r="D65" s="62">
        <v>0</v>
      </c>
      <c r="E65" s="63"/>
      <c r="F65" s="63"/>
      <c r="G65" s="63"/>
      <c r="H65" s="41"/>
      <c r="I65" s="41"/>
      <c r="J65" s="41"/>
      <c r="K65" s="64">
        <v>99</v>
      </c>
      <c r="L65" s="64">
        <v>6</v>
      </c>
      <c r="M65" s="65" t="s">
        <v>125</v>
      </c>
      <c r="N65" s="65" t="s">
        <v>125</v>
      </c>
      <c r="O65" s="66">
        <v>149</v>
      </c>
    </row>
    <row r="66" spans="1:15" ht="14.5" customHeight="1" x14ac:dyDescent="0.3">
      <c r="A66" s="60" t="s">
        <v>184</v>
      </c>
      <c r="B66" s="61">
        <v>57300</v>
      </c>
      <c r="C66" s="62">
        <v>13</v>
      </c>
      <c r="D66" s="62">
        <v>4</v>
      </c>
      <c r="E66" s="63">
        <v>18.690000000000001</v>
      </c>
      <c r="F66" s="63">
        <v>30.82</v>
      </c>
      <c r="G66" s="63">
        <v>42.95</v>
      </c>
      <c r="H66" s="41">
        <v>0.56999999999999995</v>
      </c>
      <c r="I66" s="41">
        <v>1.5</v>
      </c>
      <c r="J66" s="41">
        <f t="shared" ref="J66:J73" si="1">ROUNDUP(E66*0.12,2)</f>
        <v>2.25</v>
      </c>
      <c r="K66" s="64">
        <v>13</v>
      </c>
      <c r="L66" s="64">
        <v>2</v>
      </c>
      <c r="M66" s="65" t="s">
        <v>127</v>
      </c>
      <c r="N66" s="65" t="s">
        <v>125</v>
      </c>
      <c r="O66" s="66">
        <v>49</v>
      </c>
    </row>
    <row r="67" spans="1:15" ht="14.5" customHeight="1" x14ac:dyDescent="0.3">
      <c r="A67" s="60" t="s">
        <v>185</v>
      </c>
      <c r="B67" s="61">
        <v>57320</v>
      </c>
      <c r="C67" s="62">
        <v>81</v>
      </c>
      <c r="D67" s="62">
        <v>3</v>
      </c>
      <c r="E67" s="63">
        <v>24.33</v>
      </c>
      <c r="F67" s="63">
        <v>40.15</v>
      </c>
      <c r="G67" s="63">
        <v>55.97</v>
      </c>
      <c r="H67" s="41">
        <v>0.73</v>
      </c>
      <c r="I67" s="41">
        <v>1.95</v>
      </c>
      <c r="J67" s="41">
        <f t="shared" si="1"/>
        <v>2.92</v>
      </c>
      <c r="K67" s="64">
        <v>17</v>
      </c>
      <c r="L67" s="64">
        <v>2</v>
      </c>
      <c r="M67" s="65" t="s">
        <v>127</v>
      </c>
      <c r="N67" s="65" t="s">
        <v>125</v>
      </c>
      <c r="O67" s="66">
        <v>6</v>
      </c>
    </row>
    <row r="68" spans="1:15" ht="14.5" customHeight="1" x14ac:dyDescent="0.3">
      <c r="A68" s="60" t="s">
        <v>186</v>
      </c>
      <c r="B68" s="61">
        <v>26271</v>
      </c>
      <c r="C68" s="62">
        <v>14</v>
      </c>
      <c r="D68" s="62">
        <v>14</v>
      </c>
      <c r="E68" s="63">
        <v>18.690000000000001</v>
      </c>
      <c r="F68" s="63">
        <v>30.82</v>
      </c>
      <c r="G68" s="63">
        <v>42.95</v>
      </c>
      <c r="H68" s="41">
        <v>0.56999999999999995</v>
      </c>
      <c r="I68" s="41">
        <v>1.5</v>
      </c>
      <c r="J68" s="41">
        <f t="shared" si="1"/>
        <v>2.25</v>
      </c>
      <c r="K68" s="64">
        <v>14</v>
      </c>
      <c r="L68" s="64">
        <v>2</v>
      </c>
      <c r="M68" s="65" t="s">
        <v>127</v>
      </c>
      <c r="N68" s="65" t="s">
        <v>125</v>
      </c>
      <c r="O68" s="66">
        <v>28</v>
      </c>
    </row>
    <row r="69" spans="1:15" ht="14.5" customHeight="1" x14ac:dyDescent="0.3">
      <c r="A69" s="60" t="s">
        <v>187</v>
      </c>
      <c r="B69" s="61">
        <v>26273</v>
      </c>
      <c r="C69" s="62">
        <v>14</v>
      </c>
      <c r="D69" s="62">
        <v>13</v>
      </c>
      <c r="E69" s="63">
        <v>24.33</v>
      </c>
      <c r="F69" s="63">
        <v>40.15</v>
      </c>
      <c r="G69" s="63">
        <v>55.97</v>
      </c>
      <c r="H69" s="41">
        <v>0.73</v>
      </c>
      <c r="I69" s="41">
        <v>1.95</v>
      </c>
      <c r="J69" s="41">
        <f t="shared" si="1"/>
        <v>2.92</v>
      </c>
      <c r="K69" s="64">
        <v>14</v>
      </c>
      <c r="L69" s="64">
        <v>2</v>
      </c>
      <c r="M69" s="65" t="s">
        <v>127</v>
      </c>
      <c r="N69" s="65" t="s">
        <v>125</v>
      </c>
      <c r="O69" s="66">
        <v>28</v>
      </c>
    </row>
    <row r="70" spans="1:15" ht="14.5" customHeight="1" x14ac:dyDescent="0.3">
      <c r="A70" s="60" t="s">
        <v>188</v>
      </c>
      <c r="B70" s="61">
        <v>26272</v>
      </c>
      <c r="C70" s="62">
        <v>14</v>
      </c>
      <c r="D70" s="62">
        <v>13</v>
      </c>
      <c r="E70" s="63">
        <v>24.33</v>
      </c>
      <c r="F70" s="63">
        <v>40.15</v>
      </c>
      <c r="G70" s="63">
        <v>55.97</v>
      </c>
      <c r="H70" s="41">
        <v>0.73</v>
      </c>
      <c r="I70" s="41">
        <v>1.95</v>
      </c>
      <c r="J70" s="41">
        <f t="shared" si="1"/>
        <v>2.92</v>
      </c>
      <c r="K70" s="64">
        <v>14</v>
      </c>
      <c r="L70" s="64">
        <v>2</v>
      </c>
      <c r="M70" s="65" t="s">
        <v>127</v>
      </c>
      <c r="N70" s="65" t="s">
        <v>125</v>
      </c>
      <c r="O70" s="66">
        <v>28</v>
      </c>
    </row>
    <row r="71" spans="1:15" ht="14.5" customHeight="1" x14ac:dyDescent="0.3">
      <c r="A71" s="60" t="s">
        <v>189</v>
      </c>
      <c r="B71" s="61">
        <v>57200</v>
      </c>
      <c r="C71" s="62">
        <v>13</v>
      </c>
      <c r="D71" s="62">
        <v>4</v>
      </c>
      <c r="E71" s="63">
        <v>18.690000000000001</v>
      </c>
      <c r="F71" s="63">
        <v>30.82</v>
      </c>
      <c r="G71" s="63">
        <v>42.95</v>
      </c>
      <c r="H71" s="41">
        <v>0.56999999999999995</v>
      </c>
      <c r="I71" s="41">
        <v>1.5</v>
      </c>
      <c r="J71" s="41">
        <f t="shared" si="1"/>
        <v>2.25</v>
      </c>
      <c r="K71" s="64">
        <v>13</v>
      </c>
      <c r="L71" s="64">
        <v>2</v>
      </c>
      <c r="M71" s="65" t="s">
        <v>127</v>
      </c>
      <c r="N71" s="65" t="s">
        <v>125</v>
      </c>
      <c r="O71" s="66">
        <v>106</v>
      </c>
    </row>
    <row r="72" spans="1:15" ht="14.5" customHeight="1" x14ac:dyDescent="0.3">
      <c r="A72" s="60" t="s">
        <v>190</v>
      </c>
      <c r="B72" s="61">
        <v>49840</v>
      </c>
      <c r="C72" s="62">
        <v>81</v>
      </c>
      <c r="D72" s="62">
        <v>3</v>
      </c>
      <c r="E72" s="63">
        <v>24.33</v>
      </c>
      <c r="F72" s="63">
        <v>40.15</v>
      </c>
      <c r="G72" s="63">
        <v>55.97</v>
      </c>
      <c r="H72" s="41">
        <v>0.73</v>
      </c>
      <c r="I72" s="41">
        <v>1.95</v>
      </c>
      <c r="J72" s="41">
        <f t="shared" si="1"/>
        <v>2.92</v>
      </c>
      <c r="K72" s="64">
        <v>17</v>
      </c>
      <c r="L72" s="64">
        <v>2</v>
      </c>
      <c r="M72" s="65" t="s">
        <v>127</v>
      </c>
      <c r="N72" s="65" t="s">
        <v>125</v>
      </c>
      <c r="O72" s="66">
        <v>7</v>
      </c>
    </row>
    <row r="73" spans="1:15" ht="14.5" customHeight="1" x14ac:dyDescent="0.3">
      <c r="A73" s="60" t="s">
        <v>191</v>
      </c>
      <c r="B73" s="61">
        <v>53100</v>
      </c>
      <c r="C73" s="62">
        <v>12</v>
      </c>
      <c r="D73" s="62">
        <v>63</v>
      </c>
      <c r="E73" s="63">
        <v>20.79</v>
      </c>
      <c r="F73" s="63">
        <v>38.380000000000003</v>
      </c>
      <c r="G73" s="63">
        <v>55.97</v>
      </c>
      <c r="H73" s="41">
        <v>0.63</v>
      </c>
      <c r="I73" s="41">
        <v>1.67</v>
      </c>
      <c r="J73" s="41">
        <f t="shared" si="1"/>
        <v>2.5</v>
      </c>
      <c r="K73" s="64">
        <v>12</v>
      </c>
      <c r="L73" s="64">
        <v>2</v>
      </c>
      <c r="M73" s="65" t="s">
        <v>127</v>
      </c>
      <c r="N73" s="65" t="s">
        <v>125</v>
      </c>
      <c r="O73" s="66">
        <v>112</v>
      </c>
    </row>
    <row r="74" spans="1:15" ht="14.5" customHeight="1" x14ac:dyDescent="0.3">
      <c r="A74" s="60" t="s">
        <v>192</v>
      </c>
      <c r="B74" s="61">
        <v>94130</v>
      </c>
      <c r="C74" s="62">
        <v>18</v>
      </c>
      <c r="D74" s="62">
        <v>0</v>
      </c>
      <c r="E74" s="63"/>
      <c r="F74" s="63"/>
      <c r="G74" s="63"/>
      <c r="H74" s="41"/>
      <c r="I74" s="41"/>
      <c r="J74" s="41"/>
      <c r="K74" s="64">
        <v>99</v>
      </c>
      <c r="L74" s="64">
        <v>8</v>
      </c>
      <c r="M74" s="65" t="s">
        <v>125</v>
      </c>
      <c r="N74" s="65" t="s">
        <v>125</v>
      </c>
      <c r="O74" s="66">
        <v>0</v>
      </c>
    </row>
    <row r="75" spans="1:15" ht="14.5" customHeight="1" x14ac:dyDescent="0.3">
      <c r="A75" s="60" t="s">
        <v>193</v>
      </c>
      <c r="B75" s="61">
        <v>30200</v>
      </c>
      <c r="C75" s="62">
        <v>9</v>
      </c>
      <c r="D75" s="62">
        <v>75</v>
      </c>
      <c r="E75" s="63">
        <v>26.17</v>
      </c>
      <c r="F75" s="63">
        <v>44.69</v>
      </c>
      <c r="G75" s="63">
        <v>63.2</v>
      </c>
      <c r="H75" s="41">
        <v>0.79</v>
      </c>
      <c r="I75" s="41">
        <v>2.1</v>
      </c>
      <c r="J75" s="41">
        <f>ROUNDUP(E75*0.12,2)</f>
        <v>3.15</v>
      </c>
      <c r="K75" s="64">
        <v>9</v>
      </c>
      <c r="L75" s="64">
        <v>2</v>
      </c>
      <c r="M75" s="65" t="s">
        <v>127</v>
      </c>
      <c r="N75" s="65" t="s">
        <v>127</v>
      </c>
      <c r="O75" s="66">
        <v>119</v>
      </c>
    </row>
    <row r="76" spans="1:15" ht="14.5" customHeight="1" x14ac:dyDescent="0.3">
      <c r="A76" s="60" t="s">
        <v>194</v>
      </c>
      <c r="B76" s="68">
        <v>30210</v>
      </c>
      <c r="C76" s="62">
        <v>71</v>
      </c>
      <c r="D76" s="62">
        <v>1</v>
      </c>
      <c r="E76" s="63">
        <v>26.17</v>
      </c>
      <c r="F76" s="63">
        <v>44.69</v>
      </c>
      <c r="G76" s="63">
        <v>63.2</v>
      </c>
      <c r="H76" s="41">
        <v>0.79</v>
      </c>
      <c r="I76" s="41">
        <v>2.1</v>
      </c>
      <c r="J76" s="41">
        <f>ROUNDUP(E76*0.12,2)</f>
        <v>3.15</v>
      </c>
      <c r="K76" s="64">
        <v>99</v>
      </c>
      <c r="L76" s="64">
        <v>2</v>
      </c>
      <c r="M76" s="65" t="s">
        <v>127</v>
      </c>
      <c r="N76" s="65" t="s">
        <v>127</v>
      </c>
      <c r="O76" s="44">
        <v>119</v>
      </c>
    </row>
    <row r="77" spans="1:15" ht="14.5" customHeight="1" x14ac:dyDescent="0.3">
      <c r="A77" s="60" t="s">
        <v>195</v>
      </c>
      <c r="B77" s="68">
        <v>30240</v>
      </c>
      <c r="C77" s="62">
        <v>71</v>
      </c>
      <c r="D77" s="62">
        <v>1</v>
      </c>
      <c r="E77" s="63">
        <v>26.17</v>
      </c>
      <c r="F77" s="63">
        <v>44.69</v>
      </c>
      <c r="G77" s="63">
        <v>63.2</v>
      </c>
      <c r="H77" s="41">
        <v>0.79</v>
      </c>
      <c r="I77" s="41">
        <v>2.1</v>
      </c>
      <c r="J77" s="41">
        <f>ROUNDUP(E77*0.12,2)</f>
        <v>3.15</v>
      </c>
      <c r="K77" s="64">
        <v>99</v>
      </c>
      <c r="L77" s="64">
        <v>2</v>
      </c>
      <c r="M77" s="65" t="s">
        <v>127</v>
      </c>
      <c r="N77" s="65" t="s">
        <v>127</v>
      </c>
      <c r="O77" s="44">
        <v>119</v>
      </c>
    </row>
    <row r="78" spans="1:15" ht="14.5" customHeight="1" x14ac:dyDescent="0.3">
      <c r="A78" s="60" t="s">
        <v>196</v>
      </c>
      <c r="B78" s="68">
        <v>30220</v>
      </c>
      <c r="C78" s="62">
        <v>71</v>
      </c>
      <c r="D78" s="62">
        <v>1</v>
      </c>
      <c r="E78" s="63">
        <v>26.17</v>
      </c>
      <c r="F78" s="63">
        <v>44.69</v>
      </c>
      <c r="G78" s="63">
        <v>63.2</v>
      </c>
      <c r="H78" s="41">
        <v>0.79</v>
      </c>
      <c r="I78" s="41">
        <v>2.1</v>
      </c>
      <c r="J78" s="41">
        <f>ROUNDUP(E78*0.12,2)</f>
        <v>3.15</v>
      </c>
      <c r="K78" s="64">
        <v>99</v>
      </c>
      <c r="L78" s="64">
        <v>1</v>
      </c>
      <c r="M78" s="65" t="s">
        <v>127</v>
      </c>
      <c r="N78" s="65" t="s">
        <v>127</v>
      </c>
      <c r="O78" s="44">
        <v>2</v>
      </c>
    </row>
    <row r="79" spans="1:15" ht="14.5" customHeight="1" x14ac:dyDescent="0.3">
      <c r="A79" s="60" t="s">
        <v>197</v>
      </c>
      <c r="B79" s="61">
        <v>94140</v>
      </c>
      <c r="C79" s="62">
        <v>18</v>
      </c>
      <c r="D79" s="62">
        <v>0</v>
      </c>
      <c r="E79" s="63"/>
      <c r="F79" s="63"/>
      <c r="G79" s="63"/>
      <c r="H79" s="41"/>
      <c r="I79" s="41"/>
      <c r="J79" s="41"/>
      <c r="K79" s="64">
        <v>99</v>
      </c>
      <c r="L79" s="64">
        <v>5</v>
      </c>
      <c r="M79" s="65" t="s">
        <v>125</v>
      </c>
      <c r="N79" s="65" t="s">
        <v>125</v>
      </c>
      <c r="O79" s="66">
        <v>0</v>
      </c>
    </row>
    <row r="80" spans="1:15" ht="14.5" customHeight="1" x14ac:dyDescent="0.3">
      <c r="A80" s="60" t="s">
        <v>198</v>
      </c>
      <c r="B80" s="61">
        <v>53520</v>
      </c>
      <c r="C80" s="62">
        <v>81</v>
      </c>
      <c r="D80" s="62">
        <v>4</v>
      </c>
      <c r="E80" s="63">
        <v>18.690000000000001</v>
      </c>
      <c r="F80" s="63">
        <v>34.46</v>
      </c>
      <c r="G80" s="63">
        <v>42.95</v>
      </c>
      <c r="H80" s="41">
        <v>0.56999999999999995</v>
      </c>
      <c r="I80" s="41">
        <v>1.5</v>
      </c>
      <c r="J80" s="41">
        <f>ROUNDUP(E80*0.12,2)</f>
        <v>2.25</v>
      </c>
      <c r="K80" s="64">
        <v>16</v>
      </c>
      <c r="L80" s="64">
        <v>2</v>
      </c>
      <c r="M80" s="65" t="s">
        <v>127</v>
      </c>
      <c r="N80" s="65" t="s">
        <v>125</v>
      </c>
      <c r="O80" s="66">
        <v>8</v>
      </c>
    </row>
    <row r="81" spans="1:15" ht="14.5" customHeight="1" x14ac:dyDescent="0.3">
      <c r="A81" s="60" t="s">
        <v>199</v>
      </c>
      <c r="B81" s="61">
        <v>63560</v>
      </c>
      <c r="C81" s="62">
        <v>81</v>
      </c>
      <c r="D81" s="62">
        <v>3</v>
      </c>
      <c r="E81" s="63">
        <v>24.33</v>
      </c>
      <c r="F81" s="63">
        <v>40.15</v>
      </c>
      <c r="G81" s="63">
        <v>55.97</v>
      </c>
      <c r="H81" s="41">
        <v>0.73</v>
      </c>
      <c r="I81" s="41">
        <v>1.95</v>
      </c>
      <c r="J81" s="41">
        <f>ROUNDUP(E81*0.12,2)</f>
        <v>2.92</v>
      </c>
      <c r="K81" s="64">
        <v>17</v>
      </c>
      <c r="L81" s="64">
        <v>2</v>
      </c>
      <c r="M81" s="65" t="s">
        <v>127</v>
      </c>
      <c r="N81" s="65" t="s">
        <v>125</v>
      </c>
      <c r="O81" s="66">
        <v>4</v>
      </c>
    </row>
    <row r="82" spans="1:15" ht="14.5" customHeight="1" x14ac:dyDescent="0.3">
      <c r="A82" s="60" t="s">
        <v>200</v>
      </c>
      <c r="B82" s="61">
        <v>63630</v>
      </c>
      <c r="C82" s="62">
        <v>81</v>
      </c>
      <c r="D82" s="62">
        <v>3</v>
      </c>
      <c r="E82" s="63">
        <v>24.33</v>
      </c>
      <c r="F82" s="63">
        <v>40.15</v>
      </c>
      <c r="G82" s="63">
        <v>55.97</v>
      </c>
      <c r="H82" s="41">
        <v>0.73</v>
      </c>
      <c r="I82" s="41">
        <v>1.95</v>
      </c>
      <c r="J82" s="41">
        <f>ROUNDUP(E82*0.12,2)</f>
        <v>2.92</v>
      </c>
      <c r="K82" s="64">
        <v>17</v>
      </c>
      <c r="L82" s="64">
        <v>2</v>
      </c>
      <c r="M82" s="65" t="s">
        <v>127</v>
      </c>
      <c r="N82" s="65" t="s">
        <v>125</v>
      </c>
      <c r="O82" s="66">
        <v>16</v>
      </c>
    </row>
    <row r="83" spans="1:15" ht="14.5" customHeight="1" x14ac:dyDescent="0.3">
      <c r="A83" s="60" t="s">
        <v>201</v>
      </c>
      <c r="B83" s="61">
        <v>94150</v>
      </c>
      <c r="C83" s="62">
        <v>18</v>
      </c>
      <c r="D83" s="62">
        <v>0</v>
      </c>
      <c r="E83" s="63"/>
      <c r="F83" s="63"/>
      <c r="G83" s="63"/>
      <c r="H83" s="41"/>
      <c r="I83" s="41"/>
      <c r="J83" s="41"/>
      <c r="K83" s="64">
        <v>99</v>
      </c>
      <c r="L83" s="64">
        <v>8</v>
      </c>
      <c r="M83" s="65" t="s">
        <v>125</v>
      </c>
      <c r="N83" s="65" t="s">
        <v>125</v>
      </c>
      <c r="O83" s="66">
        <v>0</v>
      </c>
    </row>
    <row r="84" spans="1:15" ht="14.5" customHeight="1" x14ac:dyDescent="0.3">
      <c r="A84" s="60" t="s">
        <v>202</v>
      </c>
      <c r="B84" s="61">
        <v>7770</v>
      </c>
      <c r="C84" s="62">
        <v>81</v>
      </c>
      <c r="D84" s="62">
        <v>3</v>
      </c>
      <c r="E84" s="63">
        <v>24.33</v>
      </c>
      <c r="F84" s="63">
        <v>40.15</v>
      </c>
      <c r="G84" s="63">
        <v>55.97</v>
      </c>
      <c r="H84" s="41">
        <v>0.73</v>
      </c>
      <c r="I84" s="41">
        <v>1.95</v>
      </c>
      <c r="J84" s="41">
        <f t="shared" ref="J84:J121" si="2">ROUNDUP(E84*0.12,2)</f>
        <v>2.92</v>
      </c>
      <c r="K84" s="64">
        <v>17</v>
      </c>
      <c r="L84" s="64">
        <v>2</v>
      </c>
      <c r="M84" s="65" t="s">
        <v>127</v>
      </c>
      <c r="N84" s="65" t="s">
        <v>125</v>
      </c>
      <c r="O84" s="66">
        <v>19</v>
      </c>
    </row>
    <row r="85" spans="1:15" ht="14.5" customHeight="1" x14ac:dyDescent="0.3">
      <c r="A85" s="60" t="s">
        <v>203</v>
      </c>
      <c r="B85" s="61">
        <v>30100</v>
      </c>
      <c r="C85" s="62">
        <v>9</v>
      </c>
      <c r="D85" s="62">
        <v>75</v>
      </c>
      <c r="E85" s="63">
        <v>26.17</v>
      </c>
      <c r="F85" s="63">
        <v>44.69</v>
      </c>
      <c r="G85" s="63">
        <v>63.2</v>
      </c>
      <c r="H85" s="41">
        <v>0.79</v>
      </c>
      <c r="I85" s="41">
        <v>2.1</v>
      </c>
      <c r="J85" s="41">
        <f t="shared" si="2"/>
        <v>3.15</v>
      </c>
      <c r="K85" s="64">
        <v>9</v>
      </c>
      <c r="L85" s="64">
        <v>2</v>
      </c>
      <c r="M85" s="65" t="s">
        <v>127</v>
      </c>
      <c r="N85" s="65" t="s">
        <v>127</v>
      </c>
      <c r="O85" s="66">
        <v>119</v>
      </c>
    </row>
    <row r="86" spans="1:15" ht="14.5" customHeight="1" x14ac:dyDescent="0.3">
      <c r="A86" s="60" t="s">
        <v>204</v>
      </c>
      <c r="B86" s="61">
        <v>30110</v>
      </c>
      <c r="C86" s="62">
        <v>71</v>
      </c>
      <c r="D86" s="62">
        <v>1</v>
      </c>
      <c r="E86" s="63">
        <v>26.17</v>
      </c>
      <c r="F86" s="63">
        <v>44.69</v>
      </c>
      <c r="G86" s="63">
        <v>63.2</v>
      </c>
      <c r="H86" s="41">
        <v>0.79</v>
      </c>
      <c r="I86" s="41">
        <v>2.1</v>
      </c>
      <c r="J86" s="41">
        <f t="shared" si="2"/>
        <v>3.15</v>
      </c>
      <c r="K86" s="64">
        <v>99</v>
      </c>
      <c r="L86" s="64">
        <v>2</v>
      </c>
      <c r="M86" s="65" t="s">
        <v>127</v>
      </c>
      <c r="N86" s="65" t="s">
        <v>127</v>
      </c>
      <c r="O86" s="66">
        <v>119</v>
      </c>
    </row>
    <row r="87" spans="1:15" ht="14.5" customHeight="1" x14ac:dyDescent="0.3">
      <c r="A87" s="60" t="s">
        <v>205</v>
      </c>
      <c r="B87" s="61">
        <v>30130</v>
      </c>
      <c r="C87" s="62">
        <v>71</v>
      </c>
      <c r="D87" s="62">
        <v>1</v>
      </c>
      <c r="E87" s="63">
        <v>26.17</v>
      </c>
      <c r="F87" s="63">
        <v>44.69</v>
      </c>
      <c r="G87" s="63">
        <v>63.2</v>
      </c>
      <c r="H87" s="41">
        <v>0.79</v>
      </c>
      <c r="I87" s="41">
        <v>2.1</v>
      </c>
      <c r="J87" s="41">
        <f t="shared" si="2"/>
        <v>3.15</v>
      </c>
      <c r="K87" s="64">
        <v>98</v>
      </c>
      <c r="L87" s="64">
        <v>1</v>
      </c>
      <c r="M87" s="65" t="s">
        <v>127</v>
      </c>
      <c r="N87" s="65" t="s">
        <v>127</v>
      </c>
      <c r="O87" s="66">
        <v>2</v>
      </c>
    </row>
    <row r="88" spans="1:15" ht="14.5" customHeight="1" x14ac:dyDescent="0.3">
      <c r="A88" s="60" t="s">
        <v>206</v>
      </c>
      <c r="B88" s="61">
        <v>30140</v>
      </c>
      <c r="C88" s="62">
        <v>71</v>
      </c>
      <c r="D88" s="62">
        <v>1</v>
      </c>
      <c r="E88" s="63">
        <v>26.17</v>
      </c>
      <c r="F88" s="63">
        <v>44.69</v>
      </c>
      <c r="G88" s="63">
        <v>63.2</v>
      </c>
      <c r="H88" s="41">
        <v>0.79</v>
      </c>
      <c r="I88" s="41">
        <v>2.1</v>
      </c>
      <c r="J88" s="41">
        <f t="shared" si="2"/>
        <v>3.15</v>
      </c>
      <c r="K88" s="64">
        <v>18</v>
      </c>
      <c r="L88" s="64">
        <v>1</v>
      </c>
      <c r="M88" s="65" t="s">
        <v>127</v>
      </c>
      <c r="N88" s="65" t="s">
        <v>127</v>
      </c>
      <c r="O88" s="66">
        <v>2</v>
      </c>
    </row>
    <row r="89" spans="1:15" ht="14.5" customHeight="1" x14ac:dyDescent="0.3">
      <c r="A89" s="60" t="s">
        <v>207</v>
      </c>
      <c r="B89" s="61">
        <v>30120</v>
      </c>
      <c r="C89" s="62">
        <v>71</v>
      </c>
      <c r="D89" s="62">
        <v>1</v>
      </c>
      <c r="E89" s="63">
        <v>26.17</v>
      </c>
      <c r="F89" s="63">
        <v>44.69</v>
      </c>
      <c r="G89" s="63">
        <v>63.2</v>
      </c>
      <c r="H89" s="41">
        <v>0.79</v>
      </c>
      <c r="I89" s="41">
        <v>2.1</v>
      </c>
      <c r="J89" s="41">
        <f t="shared" si="2"/>
        <v>3.15</v>
      </c>
      <c r="K89" s="64">
        <v>17</v>
      </c>
      <c r="L89" s="64">
        <v>1</v>
      </c>
      <c r="M89" s="65" t="s">
        <v>127</v>
      </c>
      <c r="N89" s="65" t="s">
        <v>127</v>
      </c>
      <c r="O89" s="66">
        <v>2</v>
      </c>
    </row>
    <row r="90" spans="1:15" ht="14.5" customHeight="1" x14ac:dyDescent="0.3">
      <c r="A90" s="60" t="s">
        <v>208</v>
      </c>
      <c r="B90" s="61">
        <v>39100</v>
      </c>
      <c r="C90" s="62">
        <v>11</v>
      </c>
      <c r="D90" s="62">
        <v>2</v>
      </c>
      <c r="E90" s="63">
        <v>31.47</v>
      </c>
      <c r="F90" s="63">
        <v>44.94</v>
      </c>
      <c r="G90" s="63">
        <v>58.4</v>
      </c>
      <c r="H90" s="41">
        <v>0.95</v>
      </c>
      <c r="I90" s="41">
        <v>2.52</v>
      </c>
      <c r="J90" s="41">
        <f t="shared" si="2"/>
        <v>3.78</v>
      </c>
      <c r="K90" s="64">
        <v>11</v>
      </c>
      <c r="L90" s="64">
        <v>2</v>
      </c>
      <c r="M90" s="65" t="s">
        <v>127</v>
      </c>
      <c r="N90" s="65" t="s">
        <v>125</v>
      </c>
      <c r="O90" s="66">
        <v>63</v>
      </c>
    </row>
    <row r="91" spans="1:15" ht="14.5" customHeight="1" x14ac:dyDescent="0.3">
      <c r="A91" s="60" t="s">
        <v>209</v>
      </c>
      <c r="B91" s="68">
        <v>61401</v>
      </c>
      <c r="C91" s="40">
        <v>6</v>
      </c>
      <c r="D91" s="40">
        <v>13</v>
      </c>
      <c r="E91" s="63">
        <v>18</v>
      </c>
      <c r="F91" s="63"/>
      <c r="G91" s="63">
        <v>29.88</v>
      </c>
      <c r="H91" s="41">
        <v>0.54</v>
      </c>
      <c r="I91" s="41">
        <v>1.44</v>
      </c>
      <c r="J91" s="41">
        <f t="shared" si="2"/>
        <v>2.16</v>
      </c>
      <c r="K91" s="69">
        <v>6</v>
      </c>
      <c r="L91" s="69">
        <v>3</v>
      </c>
      <c r="M91" s="60" t="s">
        <v>125</v>
      </c>
      <c r="N91" s="60" t="s">
        <v>125</v>
      </c>
      <c r="O91" s="44">
        <v>127</v>
      </c>
    </row>
    <row r="92" spans="1:15" ht="14.5" customHeight="1" x14ac:dyDescent="0.3">
      <c r="A92" s="60" t="s">
        <v>210</v>
      </c>
      <c r="B92" s="61">
        <v>61402</v>
      </c>
      <c r="C92" s="62">
        <v>6</v>
      </c>
      <c r="D92" s="62">
        <v>14</v>
      </c>
      <c r="E92" s="63">
        <v>19.47</v>
      </c>
      <c r="F92" s="63"/>
      <c r="G92" s="63">
        <v>32.31</v>
      </c>
      <c r="H92" s="41">
        <v>0.59</v>
      </c>
      <c r="I92" s="41">
        <v>1.56</v>
      </c>
      <c r="J92" s="41">
        <f t="shared" si="2"/>
        <v>2.34</v>
      </c>
      <c r="K92" s="64">
        <v>6</v>
      </c>
      <c r="L92" s="64">
        <v>3</v>
      </c>
      <c r="M92" s="65" t="s">
        <v>125</v>
      </c>
      <c r="N92" s="65" t="s">
        <v>125</v>
      </c>
      <c r="O92" s="66">
        <v>127</v>
      </c>
    </row>
    <row r="93" spans="1:15" ht="14.5" customHeight="1" x14ac:dyDescent="0.3">
      <c r="A93" s="60" t="s">
        <v>211</v>
      </c>
      <c r="B93" s="61">
        <v>61460</v>
      </c>
      <c r="C93" s="62">
        <v>6</v>
      </c>
      <c r="D93" s="62">
        <v>11</v>
      </c>
      <c r="E93" s="63">
        <v>15.37</v>
      </c>
      <c r="F93" s="63"/>
      <c r="G93" s="63">
        <v>25.56</v>
      </c>
      <c r="H93" s="41">
        <v>0.47</v>
      </c>
      <c r="I93" s="41">
        <v>1.23</v>
      </c>
      <c r="J93" s="41">
        <f t="shared" si="2"/>
        <v>1.85</v>
      </c>
      <c r="K93" s="64">
        <v>6</v>
      </c>
      <c r="L93" s="64">
        <v>3</v>
      </c>
      <c r="M93" s="65" t="s">
        <v>125</v>
      </c>
      <c r="N93" s="65" t="s">
        <v>125</v>
      </c>
      <c r="O93" s="66">
        <v>127</v>
      </c>
    </row>
    <row r="94" spans="1:15" ht="14.5" customHeight="1" x14ac:dyDescent="0.3">
      <c r="A94" s="60" t="s">
        <v>212</v>
      </c>
      <c r="B94" s="61">
        <v>270</v>
      </c>
      <c r="C94" s="62">
        <v>7</v>
      </c>
      <c r="D94" s="62">
        <v>4</v>
      </c>
      <c r="E94" s="63">
        <v>18.690000000000001</v>
      </c>
      <c r="F94" s="63">
        <v>30.82</v>
      </c>
      <c r="G94" s="63">
        <v>42.95</v>
      </c>
      <c r="H94" s="41">
        <v>0.56999999999999995</v>
      </c>
      <c r="I94" s="41">
        <v>1.5</v>
      </c>
      <c r="J94" s="41">
        <f t="shared" si="2"/>
        <v>2.25</v>
      </c>
      <c r="K94" s="64">
        <v>7</v>
      </c>
      <c r="L94" s="64">
        <v>2</v>
      </c>
      <c r="M94" s="65" t="s">
        <v>124</v>
      </c>
      <c r="N94" s="65" t="s">
        <v>125</v>
      </c>
      <c r="O94" s="66">
        <v>16</v>
      </c>
    </row>
    <row r="95" spans="1:15" ht="14.5" customHeight="1" x14ac:dyDescent="0.3">
      <c r="A95" s="60" t="s">
        <v>213</v>
      </c>
      <c r="B95" s="61">
        <v>600</v>
      </c>
      <c r="C95" s="62">
        <v>7</v>
      </c>
      <c r="D95" s="62">
        <v>2</v>
      </c>
      <c r="E95" s="63">
        <v>28.47</v>
      </c>
      <c r="F95" s="63">
        <v>46.96</v>
      </c>
      <c r="G95" s="63">
        <v>65.45</v>
      </c>
      <c r="H95" s="41">
        <v>0.86</v>
      </c>
      <c r="I95" s="41">
        <v>2.2799999999999998</v>
      </c>
      <c r="J95" s="41">
        <f t="shared" si="2"/>
        <v>3.42</v>
      </c>
      <c r="K95" s="64">
        <v>7</v>
      </c>
      <c r="L95" s="64">
        <v>2</v>
      </c>
      <c r="M95" s="65" t="s">
        <v>127</v>
      </c>
      <c r="N95" s="65" t="s">
        <v>125</v>
      </c>
      <c r="O95" s="66">
        <v>16</v>
      </c>
    </row>
    <row r="96" spans="1:15" ht="14.5" customHeight="1" x14ac:dyDescent="0.3">
      <c r="A96" s="60" t="s">
        <v>214</v>
      </c>
      <c r="B96" s="61">
        <v>611</v>
      </c>
      <c r="C96" s="62">
        <v>81</v>
      </c>
      <c r="D96" s="62">
        <v>2</v>
      </c>
      <c r="E96" s="63">
        <v>28.47</v>
      </c>
      <c r="F96" s="63">
        <v>46.96</v>
      </c>
      <c r="G96" s="63">
        <v>65.45</v>
      </c>
      <c r="H96" s="41">
        <v>0.86</v>
      </c>
      <c r="I96" s="41">
        <v>2.2799999999999998</v>
      </c>
      <c r="J96" s="41">
        <f t="shared" si="2"/>
        <v>3.42</v>
      </c>
      <c r="K96" s="64">
        <v>99</v>
      </c>
      <c r="L96" s="64">
        <v>2</v>
      </c>
      <c r="M96" s="65" t="s">
        <v>127</v>
      </c>
      <c r="N96" s="65" t="s">
        <v>125</v>
      </c>
      <c r="O96" s="66">
        <v>16</v>
      </c>
    </row>
    <row r="97" spans="1:15" ht="14.5" customHeight="1" x14ac:dyDescent="0.3">
      <c r="A97" s="60" t="s">
        <v>215</v>
      </c>
      <c r="B97" s="61">
        <v>670</v>
      </c>
      <c r="C97" s="62">
        <v>7</v>
      </c>
      <c r="D97" s="62">
        <v>2</v>
      </c>
      <c r="E97" s="63">
        <v>28.47</v>
      </c>
      <c r="F97" s="63">
        <v>46.96</v>
      </c>
      <c r="G97" s="63">
        <v>65.45</v>
      </c>
      <c r="H97" s="41">
        <v>0.86</v>
      </c>
      <c r="I97" s="41">
        <v>2.2799999999999998</v>
      </c>
      <c r="J97" s="41">
        <f t="shared" si="2"/>
        <v>3.42</v>
      </c>
      <c r="K97" s="64">
        <v>7</v>
      </c>
      <c r="L97" s="64">
        <v>2</v>
      </c>
      <c r="M97" s="65" t="s">
        <v>127</v>
      </c>
      <c r="N97" s="65" t="s">
        <v>125</v>
      </c>
      <c r="O97" s="66">
        <v>16</v>
      </c>
    </row>
    <row r="98" spans="1:15" ht="14.5" customHeight="1" x14ac:dyDescent="0.3">
      <c r="A98" s="60" t="s">
        <v>216</v>
      </c>
      <c r="B98" s="61">
        <v>205</v>
      </c>
      <c r="C98" s="62">
        <v>7</v>
      </c>
      <c r="D98" s="62">
        <v>2</v>
      </c>
      <c r="E98" s="63">
        <v>28.47</v>
      </c>
      <c r="F98" s="63">
        <v>46.96</v>
      </c>
      <c r="G98" s="63">
        <v>65.45</v>
      </c>
      <c r="H98" s="41">
        <v>0.86</v>
      </c>
      <c r="I98" s="41">
        <v>2.2799999999999998</v>
      </c>
      <c r="J98" s="41">
        <f t="shared" si="2"/>
        <v>3.42</v>
      </c>
      <c r="K98" s="64">
        <v>7</v>
      </c>
      <c r="L98" s="64">
        <v>2</v>
      </c>
      <c r="M98" s="65" t="s">
        <v>127</v>
      </c>
      <c r="N98" s="65" t="s">
        <v>125</v>
      </c>
      <c r="O98" s="66">
        <v>16</v>
      </c>
    </row>
    <row r="99" spans="1:15" ht="14.5" customHeight="1" x14ac:dyDescent="0.3">
      <c r="A99" s="60" t="s">
        <v>217</v>
      </c>
      <c r="B99" s="61">
        <v>203</v>
      </c>
      <c r="C99" s="62">
        <v>7</v>
      </c>
      <c r="D99" s="62">
        <v>3</v>
      </c>
      <c r="E99" s="63">
        <v>24.33</v>
      </c>
      <c r="F99" s="63">
        <v>40.15</v>
      </c>
      <c r="G99" s="63">
        <v>55.97</v>
      </c>
      <c r="H99" s="41">
        <v>0.73</v>
      </c>
      <c r="I99" s="41">
        <v>1.95</v>
      </c>
      <c r="J99" s="41">
        <f t="shared" si="2"/>
        <v>2.92</v>
      </c>
      <c r="K99" s="64">
        <v>7</v>
      </c>
      <c r="L99" s="64">
        <v>2</v>
      </c>
      <c r="M99" s="65" t="s">
        <v>127</v>
      </c>
      <c r="N99" s="65" t="s">
        <v>125</v>
      </c>
      <c r="O99" s="66">
        <v>16</v>
      </c>
    </row>
    <row r="100" spans="1:15" ht="14.5" customHeight="1" x14ac:dyDescent="0.3">
      <c r="A100" s="60" t="s">
        <v>218</v>
      </c>
      <c r="B100" s="61">
        <v>204</v>
      </c>
      <c r="C100" s="62">
        <v>7</v>
      </c>
      <c r="D100" s="62">
        <v>3</v>
      </c>
      <c r="E100" s="63">
        <v>24.33</v>
      </c>
      <c r="F100" s="63">
        <v>40.15</v>
      </c>
      <c r="G100" s="63">
        <v>55.97</v>
      </c>
      <c r="H100" s="41">
        <v>0.73</v>
      </c>
      <c r="I100" s="41">
        <v>1.95</v>
      </c>
      <c r="J100" s="41">
        <f t="shared" si="2"/>
        <v>2.92</v>
      </c>
      <c r="K100" s="64">
        <v>7</v>
      </c>
      <c r="L100" s="64">
        <v>2</v>
      </c>
      <c r="M100" s="65" t="s">
        <v>127</v>
      </c>
      <c r="N100" s="65" t="s">
        <v>125</v>
      </c>
      <c r="O100" s="66">
        <v>16</v>
      </c>
    </row>
    <row r="101" spans="1:15" ht="14.5" customHeight="1" x14ac:dyDescent="0.3">
      <c r="A101" s="60" t="s">
        <v>219</v>
      </c>
      <c r="B101" s="61">
        <v>83120</v>
      </c>
      <c r="C101" s="62">
        <v>81</v>
      </c>
      <c r="D101" s="62">
        <v>4</v>
      </c>
      <c r="E101" s="63">
        <v>18.690000000000001</v>
      </c>
      <c r="F101" s="63">
        <v>34.46</v>
      </c>
      <c r="G101" s="63">
        <v>42.95</v>
      </c>
      <c r="H101" s="41">
        <v>0.56999999999999995</v>
      </c>
      <c r="I101" s="41">
        <v>1.5</v>
      </c>
      <c r="J101" s="41">
        <f t="shared" si="2"/>
        <v>2.25</v>
      </c>
      <c r="K101" s="64">
        <v>16</v>
      </c>
      <c r="L101" s="64">
        <v>8</v>
      </c>
      <c r="M101" s="65" t="s">
        <v>127</v>
      </c>
      <c r="N101" s="65" t="s">
        <v>125</v>
      </c>
      <c r="O101" s="66">
        <v>11</v>
      </c>
    </row>
    <row r="102" spans="1:15" ht="14.5" customHeight="1" x14ac:dyDescent="0.3">
      <c r="A102" s="60" t="s">
        <v>220</v>
      </c>
      <c r="B102" s="61">
        <v>83102</v>
      </c>
      <c r="C102" s="62">
        <v>3</v>
      </c>
      <c r="D102" s="62">
        <v>9</v>
      </c>
      <c r="E102" s="63">
        <v>13.21</v>
      </c>
      <c r="F102" s="63"/>
      <c r="G102" s="63">
        <v>21.87</v>
      </c>
      <c r="H102" s="41">
        <v>0.4</v>
      </c>
      <c r="I102" s="41">
        <v>1.06</v>
      </c>
      <c r="J102" s="41">
        <f t="shared" si="2"/>
        <v>1.59</v>
      </c>
      <c r="K102" s="64">
        <v>3</v>
      </c>
      <c r="L102" s="64">
        <v>8</v>
      </c>
      <c r="M102" s="65" t="s">
        <v>125</v>
      </c>
      <c r="N102" s="65" t="s">
        <v>125</v>
      </c>
      <c r="O102" s="66">
        <v>301</v>
      </c>
    </row>
    <row r="103" spans="1:15" ht="14.5" customHeight="1" x14ac:dyDescent="0.3">
      <c r="A103" s="60" t="s">
        <v>221</v>
      </c>
      <c r="B103" s="61">
        <v>83101</v>
      </c>
      <c r="C103" s="62">
        <v>3</v>
      </c>
      <c r="D103" s="62">
        <v>8</v>
      </c>
      <c r="E103" s="63">
        <v>12.49</v>
      </c>
      <c r="F103" s="63"/>
      <c r="G103" s="63">
        <v>20.63</v>
      </c>
      <c r="H103" s="41">
        <v>0.38</v>
      </c>
      <c r="I103" s="41">
        <v>1</v>
      </c>
      <c r="J103" s="41">
        <f t="shared" si="2"/>
        <v>1.5</v>
      </c>
      <c r="K103" s="64">
        <v>3</v>
      </c>
      <c r="L103" s="64">
        <v>8</v>
      </c>
      <c r="M103" s="65" t="s">
        <v>125</v>
      </c>
      <c r="N103" s="65" t="s">
        <v>125</v>
      </c>
      <c r="O103" s="66">
        <v>301</v>
      </c>
    </row>
    <row r="104" spans="1:15" ht="14.5" customHeight="1" x14ac:dyDescent="0.3">
      <c r="A104" s="60" t="s">
        <v>222</v>
      </c>
      <c r="B104" s="61">
        <v>83104</v>
      </c>
      <c r="C104" s="62">
        <v>3</v>
      </c>
      <c r="D104" s="62">
        <v>12</v>
      </c>
      <c r="E104" s="63">
        <v>16.61</v>
      </c>
      <c r="F104" s="63"/>
      <c r="G104" s="63">
        <v>27.65</v>
      </c>
      <c r="H104" s="41">
        <v>0.5</v>
      </c>
      <c r="I104" s="41">
        <v>1.33</v>
      </c>
      <c r="J104" s="41">
        <f t="shared" si="2"/>
        <v>2</v>
      </c>
      <c r="K104" s="64">
        <v>3</v>
      </c>
      <c r="L104" s="64">
        <v>8</v>
      </c>
      <c r="M104" s="65" t="s">
        <v>125</v>
      </c>
      <c r="N104" s="65" t="s">
        <v>125</v>
      </c>
      <c r="O104" s="66">
        <v>301</v>
      </c>
    </row>
    <row r="105" spans="1:15" ht="14.5" customHeight="1" x14ac:dyDescent="0.3">
      <c r="A105" s="60" t="s">
        <v>223</v>
      </c>
      <c r="B105" s="61">
        <v>83103</v>
      </c>
      <c r="C105" s="62">
        <v>3</v>
      </c>
      <c r="D105" s="62">
        <v>11</v>
      </c>
      <c r="E105" s="63">
        <v>15.39</v>
      </c>
      <c r="F105" s="63"/>
      <c r="G105" s="63">
        <v>25.56</v>
      </c>
      <c r="H105" s="41">
        <v>0.47</v>
      </c>
      <c r="I105" s="41">
        <v>1.24</v>
      </c>
      <c r="J105" s="41">
        <f t="shared" si="2"/>
        <v>1.85</v>
      </c>
      <c r="K105" s="64">
        <v>3</v>
      </c>
      <c r="L105" s="64">
        <v>8</v>
      </c>
      <c r="M105" s="65" t="s">
        <v>125</v>
      </c>
      <c r="N105" s="65" t="s">
        <v>125</v>
      </c>
      <c r="O105" s="66">
        <v>301</v>
      </c>
    </row>
    <row r="106" spans="1:15" ht="14.5" customHeight="1" x14ac:dyDescent="0.3">
      <c r="A106" s="60" t="s">
        <v>224</v>
      </c>
      <c r="B106" s="61">
        <v>25040</v>
      </c>
      <c r="C106" s="62">
        <v>81</v>
      </c>
      <c r="D106" s="62">
        <v>3</v>
      </c>
      <c r="E106" s="63">
        <v>24.33</v>
      </c>
      <c r="F106" s="63">
        <v>40.15</v>
      </c>
      <c r="G106" s="63">
        <v>55.97</v>
      </c>
      <c r="H106" s="41">
        <v>0.73</v>
      </c>
      <c r="I106" s="41">
        <v>1.95</v>
      </c>
      <c r="J106" s="41">
        <f t="shared" si="2"/>
        <v>2.92</v>
      </c>
      <c r="K106" s="64">
        <v>18</v>
      </c>
      <c r="L106" s="64">
        <v>2</v>
      </c>
      <c r="M106" s="65" t="s">
        <v>127</v>
      </c>
      <c r="N106" s="65" t="s">
        <v>125</v>
      </c>
      <c r="O106" s="66">
        <v>301</v>
      </c>
    </row>
    <row r="107" spans="1:15" ht="14.5" customHeight="1" x14ac:dyDescent="0.3">
      <c r="A107" s="60" t="s">
        <v>225</v>
      </c>
      <c r="B107" s="61">
        <v>77801</v>
      </c>
      <c r="C107" s="62">
        <v>3</v>
      </c>
      <c r="D107" s="62">
        <v>14</v>
      </c>
      <c r="E107" s="63">
        <v>19.36</v>
      </c>
      <c r="F107" s="63"/>
      <c r="G107" s="63">
        <v>32.31</v>
      </c>
      <c r="H107" s="41">
        <v>0.59</v>
      </c>
      <c r="I107" s="41">
        <v>1.55</v>
      </c>
      <c r="J107" s="41">
        <f t="shared" si="2"/>
        <v>2.3299999999999996</v>
      </c>
      <c r="K107" s="64">
        <v>3</v>
      </c>
      <c r="L107" s="64">
        <v>3</v>
      </c>
      <c r="M107" s="65" t="s">
        <v>125</v>
      </c>
      <c r="N107" s="65" t="s">
        <v>125</v>
      </c>
      <c r="O107" s="66">
        <v>301</v>
      </c>
    </row>
    <row r="108" spans="1:15" ht="14.5" customHeight="1" x14ac:dyDescent="0.3">
      <c r="A108" s="60" t="s">
        <v>226</v>
      </c>
      <c r="B108" s="61">
        <v>84001</v>
      </c>
      <c r="C108" s="62">
        <v>3</v>
      </c>
      <c r="D108" s="62">
        <v>10</v>
      </c>
      <c r="E108" s="63">
        <v>14.26</v>
      </c>
      <c r="F108" s="63"/>
      <c r="G108" s="63">
        <v>23.63</v>
      </c>
      <c r="H108" s="41">
        <v>0.43</v>
      </c>
      <c r="I108" s="41">
        <v>1.1499999999999999</v>
      </c>
      <c r="J108" s="41">
        <f t="shared" si="2"/>
        <v>1.72</v>
      </c>
      <c r="K108" s="64">
        <v>3</v>
      </c>
      <c r="L108" s="64">
        <v>8</v>
      </c>
      <c r="M108" s="65" t="s">
        <v>125</v>
      </c>
      <c r="N108" s="65" t="s">
        <v>125</v>
      </c>
      <c r="O108" s="66">
        <v>253</v>
      </c>
    </row>
    <row r="109" spans="1:15" ht="14.5" customHeight="1" x14ac:dyDescent="0.3">
      <c r="A109" s="60" t="s">
        <v>227</v>
      </c>
      <c r="B109" s="61">
        <v>84002</v>
      </c>
      <c r="C109" s="62">
        <v>3</v>
      </c>
      <c r="D109" s="62">
        <v>11</v>
      </c>
      <c r="E109" s="63">
        <v>15.39</v>
      </c>
      <c r="F109" s="63"/>
      <c r="G109" s="63">
        <v>25.56</v>
      </c>
      <c r="H109" s="41">
        <v>0.47</v>
      </c>
      <c r="I109" s="41">
        <v>1.24</v>
      </c>
      <c r="J109" s="41">
        <f t="shared" si="2"/>
        <v>1.85</v>
      </c>
      <c r="K109" s="64">
        <v>3</v>
      </c>
      <c r="L109" s="64">
        <v>8</v>
      </c>
      <c r="M109" s="65" t="s">
        <v>125</v>
      </c>
      <c r="N109" s="65" t="s">
        <v>125</v>
      </c>
      <c r="O109" s="66">
        <v>253</v>
      </c>
    </row>
    <row r="110" spans="1:15" ht="14.5" customHeight="1" x14ac:dyDescent="0.3">
      <c r="A110" s="60" t="s">
        <v>228</v>
      </c>
      <c r="B110" s="61">
        <v>87100</v>
      </c>
      <c r="C110" s="62">
        <v>6</v>
      </c>
      <c r="D110" s="62">
        <v>9</v>
      </c>
      <c r="E110" s="63">
        <v>13.14</v>
      </c>
      <c r="F110" s="63"/>
      <c r="G110" s="63">
        <v>21.87</v>
      </c>
      <c r="H110" s="41">
        <v>0.4</v>
      </c>
      <c r="I110" s="41">
        <v>1.06</v>
      </c>
      <c r="J110" s="41">
        <f t="shared" si="2"/>
        <v>1.58</v>
      </c>
      <c r="K110" s="64">
        <v>6</v>
      </c>
      <c r="L110" s="64">
        <v>8</v>
      </c>
      <c r="M110" s="65" t="s">
        <v>125</v>
      </c>
      <c r="N110" s="65" t="s">
        <v>125</v>
      </c>
      <c r="O110" s="66">
        <v>262</v>
      </c>
    </row>
    <row r="111" spans="1:15" ht="14.5" customHeight="1" x14ac:dyDescent="0.3">
      <c r="A111" s="60" t="s">
        <v>229</v>
      </c>
      <c r="B111" s="61">
        <v>56340</v>
      </c>
      <c r="C111" s="62">
        <v>81</v>
      </c>
      <c r="D111" s="62">
        <v>1</v>
      </c>
      <c r="E111" s="63">
        <v>31.45</v>
      </c>
      <c r="F111" s="63">
        <v>52.65</v>
      </c>
      <c r="G111" s="63">
        <v>73.849999999999994</v>
      </c>
      <c r="H111" s="41">
        <v>0.95</v>
      </c>
      <c r="I111" s="41">
        <v>2.52</v>
      </c>
      <c r="J111" s="41">
        <f t="shared" si="2"/>
        <v>3.78</v>
      </c>
      <c r="K111" s="64">
        <v>19</v>
      </c>
      <c r="L111" s="64">
        <v>1</v>
      </c>
      <c r="M111" s="65" t="s">
        <v>127</v>
      </c>
      <c r="N111" s="65" t="s">
        <v>125</v>
      </c>
      <c r="O111" s="66">
        <v>1</v>
      </c>
    </row>
    <row r="112" spans="1:15" ht="14.5" customHeight="1" x14ac:dyDescent="0.3">
      <c r="A112" s="60" t="s">
        <v>230</v>
      </c>
      <c r="B112" s="61">
        <v>87400</v>
      </c>
      <c r="C112" s="62">
        <v>6</v>
      </c>
      <c r="D112" s="62">
        <v>9</v>
      </c>
      <c r="E112" s="63">
        <v>13.14</v>
      </c>
      <c r="F112" s="63"/>
      <c r="G112" s="63">
        <v>21.87</v>
      </c>
      <c r="H112" s="41">
        <v>0.4</v>
      </c>
      <c r="I112" s="41">
        <v>1.06</v>
      </c>
      <c r="J112" s="41">
        <f t="shared" si="2"/>
        <v>1.58</v>
      </c>
      <c r="K112" s="64">
        <v>6</v>
      </c>
      <c r="L112" s="64">
        <v>4</v>
      </c>
      <c r="M112" s="65" t="s">
        <v>125</v>
      </c>
      <c r="N112" s="65" t="s">
        <v>125</v>
      </c>
      <c r="O112" s="66">
        <v>262</v>
      </c>
    </row>
    <row r="113" spans="1:15" ht="14.5" customHeight="1" x14ac:dyDescent="0.3">
      <c r="A113" s="60" t="s">
        <v>231</v>
      </c>
      <c r="B113" s="61">
        <v>73006</v>
      </c>
      <c r="C113" s="62">
        <v>5</v>
      </c>
      <c r="D113" s="62">
        <v>63</v>
      </c>
      <c r="E113" s="63">
        <v>20.79</v>
      </c>
      <c r="F113" s="63">
        <v>38.380000000000003</v>
      </c>
      <c r="G113" s="63">
        <v>55.97</v>
      </c>
      <c r="H113" s="41">
        <v>0.63</v>
      </c>
      <c r="I113" s="41">
        <v>1.67</v>
      </c>
      <c r="J113" s="41">
        <f t="shared" si="2"/>
        <v>2.5</v>
      </c>
      <c r="K113" s="64">
        <v>5</v>
      </c>
      <c r="L113" s="64">
        <v>4</v>
      </c>
      <c r="M113" s="65" t="s">
        <v>125</v>
      </c>
      <c r="N113" s="65" t="s">
        <v>125</v>
      </c>
      <c r="O113" s="66">
        <v>25</v>
      </c>
    </row>
    <row r="114" spans="1:15" ht="14.5" customHeight="1" x14ac:dyDescent="0.3">
      <c r="A114" s="60" t="s">
        <v>232</v>
      </c>
      <c r="B114" s="61">
        <v>73004</v>
      </c>
      <c r="C114" s="62">
        <v>5</v>
      </c>
      <c r="D114" s="62">
        <v>63</v>
      </c>
      <c r="E114" s="63">
        <v>20.79</v>
      </c>
      <c r="F114" s="63">
        <v>38.380000000000003</v>
      </c>
      <c r="G114" s="63">
        <v>55.97</v>
      </c>
      <c r="H114" s="41">
        <v>0.63</v>
      </c>
      <c r="I114" s="41">
        <v>1.67</v>
      </c>
      <c r="J114" s="41">
        <f t="shared" si="2"/>
        <v>2.5</v>
      </c>
      <c r="K114" s="64">
        <v>5</v>
      </c>
      <c r="L114" s="64">
        <v>4</v>
      </c>
      <c r="M114" s="65" t="s">
        <v>125</v>
      </c>
      <c r="N114" s="65" t="s">
        <v>125</v>
      </c>
      <c r="O114" s="66">
        <v>25</v>
      </c>
    </row>
    <row r="115" spans="1:15" ht="14.5" customHeight="1" x14ac:dyDescent="0.3">
      <c r="A115" s="60" t="s">
        <v>233</v>
      </c>
      <c r="B115" s="61">
        <v>73005</v>
      </c>
      <c r="C115" s="62">
        <v>5</v>
      </c>
      <c r="D115" s="62">
        <v>63</v>
      </c>
      <c r="E115" s="63">
        <v>20.79</v>
      </c>
      <c r="F115" s="63">
        <v>38.380000000000003</v>
      </c>
      <c r="G115" s="63">
        <v>55.97</v>
      </c>
      <c r="H115" s="41">
        <v>0.63</v>
      </c>
      <c r="I115" s="41">
        <v>1.67</v>
      </c>
      <c r="J115" s="41">
        <f t="shared" si="2"/>
        <v>2.5</v>
      </c>
      <c r="K115" s="64">
        <v>5</v>
      </c>
      <c r="L115" s="64">
        <v>4</v>
      </c>
      <c r="M115" s="65" t="s">
        <v>125</v>
      </c>
      <c r="N115" s="65" t="s">
        <v>125</v>
      </c>
      <c r="O115" s="66">
        <v>25</v>
      </c>
    </row>
    <row r="116" spans="1:15" ht="14.5" customHeight="1" x14ac:dyDescent="0.3">
      <c r="A116" s="60" t="s">
        <v>234</v>
      </c>
      <c r="B116" s="61">
        <v>6160</v>
      </c>
      <c r="C116" s="62">
        <v>81</v>
      </c>
      <c r="D116" s="62">
        <v>5</v>
      </c>
      <c r="E116" s="63">
        <v>14.85</v>
      </c>
      <c r="F116" s="63">
        <v>24.48</v>
      </c>
      <c r="G116" s="63">
        <v>34.11</v>
      </c>
      <c r="H116" s="41">
        <v>0.45</v>
      </c>
      <c r="I116" s="41">
        <v>1.19</v>
      </c>
      <c r="J116" s="41">
        <f t="shared" si="2"/>
        <v>1.79</v>
      </c>
      <c r="K116" s="64">
        <v>18</v>
      </c>
      <c r="L116" s="64">
        <v>2</v>
      </c>
      <c r="M116" s="65" t="s">
        <v>124</v>
      </c>
      <c r="N116" s="65" t="s">
        <v>125</v>
      </c>
      <c r="O116" s="66">
        <v>4</v>
      </c>
    </row>
    <row r="117" spans="1:15" ht="14.5" customHeight="1" x14ac:dyDescent="0.3">
      <c r="A117" s="60" t="s">
        <v>235</v>
      </c>
      <c r="B117" s="61">
        <v>6260</v>
      </c>
      <c r="C117" s="62">
        <v>81</v>
      </c>
      <c r="D117" s="62">
        <v>4</v>
      </c>
      <c r="E117" s="63">
        <v>18.690000000000001</v>
      </c>
      <c r="F117" s="63">
        <v>34.46</v>
      </c>
      <c r="G117" s="63">
        <v>42.95</v>
      </c>
      <c r="H117" s="41">
        <v>0.56999999999999995</v>
      </c>
      <c r="I117" s="41">
        <v>1.5</v>
      </c>
      <c r="J117" s="41">
        <f t="shared" si="2"/>
        <v>2.25</v>
      </c>
      <c r="K117" s="64">
        <v>18</v>
      </c>
      <c r="L117" s="64">
        <v>2</v>
      </c>
      <c r="M117" s="65" t="s">
        <v>127</v>
      </c>
      <c r="N117" s="65" t="s">
        <v>125</v>
      </c>
      <c r="O117" s="66">
        <v>4</v>
      </c>
    </row>
    <row r="118" spans="1:15" ht="14.5" customHeight="1" x14ac:dyDescent="0.3">
      <c r="A118" s="60" t="s">
        <v>236</v>
      </c>
      <c r="B118" s="61">
        <v>8100</v>
      </c>
      <c r="C118" s="62">
        <v>2</v>
      </c>
      <c r="D118" s="62">
        <v>14</v>
      </c>
      <c r="E118" s="63">
        <v>21.12</v>
      </c>
      <c r="F118" s="63"/>
      <c r="G118" s="63">
        <v>32.31</v>
      </c>
      <c r="H118" s="41">
        <v>0.64</v>
      </c>
      <c r="I118" s="41">
        <v>1.69</v>
      </c>
      <c r="J118" s="41">
        <f t="shared" si="2"/>
        <v>2.5399999999999996</v>
      </c>
      <c r="K118" s="64">
        <v>2</v>
      </c>
      <c r="L118" s="64">
        <v>6</v>
      </c>
      <c r="M118" s="65" t="s">
        <v>125</v>
      </c>
      <c r="N118" s="65" t="s">
        <v>125</v>
      </c>
      <c r="O118" s="66">
        <v>195</v>
      </c>
    </row>
    <row r="119" spans="1:15" ht="14.5" customHeight="1" x14ac:dyDescent="0.3">
      <c r="A119" s="60" t="s">
        <v>237</v>
      </c>
      <c r="B119" s="61">
        <v>64101</v>
      </c>
      <c r="C119" s="62">
        <v>6</v>
      </c>
      <c r="D119" s="62">
        <v>64</v>
      </c>
      <c r="E119" s="63">
        <v>17.43</v>
      </c>
      <c r="F119" s="63">
        <v>30.19</v>
      </c>
      <c r="G119" s="63">
        <v>42.95</v>
      </c>
      <c r="H119" s="41">
        <v>0.53</v>
      </c>
      <c r="I119" s="41">
        <v>1.4</v>
      </c>
      <c r="J119" s="41">
        <f t="shared" si="2"/>
        <v>2.0999999999999996</v>
      </c>
      <c r="K119" s="64">
        <v>6</v>
      </c>
      <c r="L119" s="64">
        <v>3</v>
      </c>
      <c r="M119" s="65" t="s">
        <v>125</v>
      </c>
      <c r="N119" s="65" t="s">
        <v>125</v>
      </c>
      <c r="O119" s="66">
        <v>106</v>
      </c>
    </row>
    <row r="120" spans="1:15" ht="14.5" customHeight="1" x14ac:dyDescent="0.3">
      <c r="A120" s="60" t="s">
        <v>238</v>
      </c>
      <c r="B120" s="61">
        <v>64102</v>
      </c>
      <c r="C120" s="62">
        <v>6</v>
      </c>
      <c r="D120" s="62">
        <v>64</v>
      </c>
      <c r="E120" s="63">
        <v>17.43</v>
      </c>
      <c r="F120" s="63">
        <v>30.19</v>
      </c>
      <c r="G120" s="63">
        <v>42.95</v>
      </c>
      <c r="H120" s="41">
        <v>0.53</v>
      </c>
      <c r="I120" s="41">
        <v>1.4</v>
      </c>
      <c r="J120" s="41">
        <f t="shared" si="2"/>
        <v>2.0999999999999996</v>
      </c>
      <c r="K120" s="64">
        <v>6</v>
      </c>
      <c r="L120" s="64">
        <v>3</v>
      </c>
      <c r="M120" s="65" t="s">
        <v>125</v>
      </c>
      <c r="N120" s="65" t="s">
        <v>125</v>
      </c>
      <c r="O120" s="66">
        <v>106</v>
      </c>
    </row>
    <row r="121" spans="1:15" ht="14.5" customHeight="1" x14ac:dyDescent="0.3">
      <c r="A121" s="60" t="s">
        <v>239</v>
      </c>
      <c r="B121" s="61">
        <v>64130</v>
      </c>
      <c r="C121" s="62">
        <v>81</v>
      </c>
      <c r="D121" s="62">
        <v>3</v>
      </c>
      <c r="E121" s="63">
        <v>24.33</v>
      </c>
      <c r="F121" s="63">
        <v>40.15</v>
      </c>
      <c r="G121" s="63">
        <v>55.97</v>
      </c>
      <c r="H121" s="41">
        <v>0.73</v>
      </c>
      <c r="I121" s="41">
        <v>1.95</v>
      </c>
      <c r="J121" s="41">
        <f t="shared" si="2"/>
        <v>2.92</v>
      </c>
      <c r="K121" s="64">
        <v>16</v>
      </c>
      <c r="L121" s="64">
        <v>3</v>
      </c>
      <c r="M121" s="65" t="s">
        <v>127</v>
      </c>
      <c r="N121" s="65" t="s">
        <v>125</v>
      </c>
      <c r="O121" s="66">
        <v>6</v>
      </c>
    </row>
    <row r="122" spans="1:15" ht="14.5" customHeight="1" x14ac:dyDescent="0.3">
      <c r="A122" s="60" t="s">
        <v>240</v>
      </c>
      <c r="B122" s="61">
        <v>76200</v>
      </c>
      <c r="C122" s="62">
        <v>4</v>
      </c>
      <c r="D122" s="62">
        <v>0</v>
      </c>
      <c r="E122" s="63"/>
      <c r="F122" s="63"/>
      <c r="G122" s="63"/>
      <c r="H122" s="41">
        <v>0.89</v>
      </c>
      <c r="I122" s="41"/>
      <c r="J122" s="41"/>
      <c r="K122" s="64">
        <v>4</v>
      </c>
      <c r="L122" s="64">
        <v>7</v>
      </c>
      <c r="M122" s="65" t="s">
        <v>125</v>
      </c>
      <c r="N122" s="65" t="s">
        <v>125</v>
      </c>
      <c r="O122" s="66">
        <v>333</v>
      </c>
    </row>
    <row r="123" spans="1:15" ht="14.5" customHeight="1" x14ac:dyDescent="0.3">
      <c r="A123" s="60" t="s">
        <v>241</v>
      </c>
      <c r="B123" s="61">
        <v>9770</v>
      </c>
      <c r="C123" s="62">
        <v>81</v>
      </c>
      <c r="D123" s="62">
        <v>3</v>
      </c>
      <c r="E123" s="63">
        <v>24.33</v>
      </c>
      <c r="F123" s="63">
        <v>40.15</v>
      </c>
      <c r="G123" s="63">
        <v>55.97</v>
      </c>
      <c r="H123" s="41">
        <v>0.73</v>
      </c>
      <c r="I123" s="41">
        <v>1.95</v>
      </c>
      <c r="J123" s="41">
        <f t="shared" ref="J123:J150" si="3">ROUNDUP(E123*0.12,2)</f>
        <v>2.92</v>
      </c>
      <c r="K123" s="64">
        <v>99</v>
      </c>
      <c r="L123" s="64">
        <v>2</v>
      </c>
      <c r="M123" s="65" t="s">
        <v>127</v>
      </c>
      <c r="N123" s="65" t="s">
        <v>125</v>
      </c>
      <c r="O123" s="66">
        <v>4</v>
      </c>
    </row>
    <row r="124" spans="1:15" ht="14.5" customHeight="1" x14ac:dyDescent="0.3">
      <c r="A124" s="60" t="s">
        <v>242</v>
      </c>
      <c r="B124" s="61">
        <v>9610</v>
      </c>
      <c r="C124" s="62">
        <v>81</v>
      </c>
      <c r="D124" s="62">
        <v>4</v>
      </c>
      <c r="E124" s="63">
        <v>18.690000000000001</v>
      </c>
      <c r="F124" s="63">
        <v>34.46</v>
      </c>
      <c r="G124" s="63">
        <v>42.95</v>
      </c>
      <c r="H124" s="41">
        <v>0.56999999999999995</v>
      </c>
      <c r="I124" s="41">
        <v>1.5</v>
      </c>
      <c r="J124" s="41">
        <f t="shared" si="3"/>
        <v>2.25</v>
      </c>
      <c r="K124" s="64">
        <v>99</v>
      </c>
      <c r="L124" s="64">
        <v>2</v>
      </c>
      <c r="M124" s="65" t="s">
        <v>124</v>
      </c>
      <c r="N124" s="65" t="s">
        <v>125</v>
      </c>
      <c r="O124" s="66">
        <v>16</v>
      </c>
    </row>
    <row r="125" spans="1:15" ht="14.5" customHeight="1" x14ac:dyDescent="0.3">
      <c r="A125" s="60" t="s">
        <v>243</v>
      </c>
      <c r="B125" s="61">
        <v>9110</v>
      </c>
      <c r="C125" s="62">
        <v>81</v>
      </c>
      <c r="D125" s="62">
        <v>3</v>
      </c>
      <c r="E125" s="63">
        <v>24.33</v>
      </c>
      <c r="F125" s="63">
        <v>40.15</v>
      </c>
      <c r="G125" s="63">
        <v>55.97</v>
      </c>
      <c r="H125" s="41">
        <v>0.73</v>
      </c>
      <c r="I125" s="41">
        <v>1.95</v>
      </c>
      <c r="J125" s="41">
        <f t="shared" si="3"/>
        <v>2.92</v>
      </c>
      <c r="K125" s="64">
        <v>99</v>
      </c>
      <c r="L125" s="64">
        <v>2</v>
      </c>
      <c r="M125" s="65" t="s">
        <v>127</v>
      </c>
      <c r="N125" s="65" t="s">
        <v>125</v>
      </c>
      <c r="O125" s="66">
        <v>16</v>
      </c>
    </row>
    <row r="126" spans="1:15" ht="14.5" customHeight="1" x14ac:dyDescent="0.3">
      <c r="A126" s="60" t="s">
        <v>244</v>
      </c>
      <c r="B126" s="61">
        <v>9210</v>
      </c>
      <c r="C126" s="62">
        <v>81</v>
      </c>
      <c r="D126" s="62">
        <v>3</v>
      </c>
      <c r="E126" s="63">
        <v>24.33</v>
      </c>
      <c r="F126" s="63">
        <v>40.15</v>
      </c>
      <c r="G126" s="63">
        <v>55.97</v>
      </c>
      <c r="H126" s="41">
        <v>0.73</v>
      </c>
      <c r="I126" s="41">
        <v>1.95</v>
      </c>
      <c r="J126" s="41">
        <f t="shared" si="3"/>
        <v>2.92</v>
      </c>
      <c r="K126" s="64">
        <v>99</v>
      </c>
      <c r="L126" s="64">
        <v>2</v>
      </c>
      <c r="M126" s="65" t="s">
        <v>127</v>
      </c>
      <c r="N126" s="65" t="s">
        <v>125</v>
      </c>
      <c r="O126" s="66">
        <v>16</v>
      </c>
    </row>
    <row r="127" spans="1:15" ht="14.5" customHeight="1" x14ac:dyDescent="0.3">
      <c r="A127" s="60" t="s">
        <v>245</v>
      </c>
      <c r="B127" s="61">
        <v>9710</v>
      </c>
      <c r="C127" s="62">
        <v>81</v>
      </c>
      <c r="D127" s="62">
        <v>4</v>
      </c>
      <c r="E127" s="63">
        <v>18.690000000000001</v>
      </c>
      <c r="F127" s="63">
        <v>34.46</v>
      </c>
      <c r="G127" s="63">
        <v>42.95</v>
      </c>
      <c r="H127" s="41">
        <v>0.56999999999999995</v>
      </c>
      <c r="I127" s="41">
        <v>1.5</v>
      </c>
      <c r="J127" s="41">
        <f t="shared" si="3"/>
        <v>2.25</v>
      </c>
      <c r="K127" s="64">
        <v>99</v>
      </c>
      <c r="L127" s="64">
        <v>2</v>
      </c>
      <c r="M127" s="65" t="s">
        <v>124</v>
      </c>
      <c r="N127" s="65" t="s">
        <v>125</v>
      </c>
      <c r="O127" s="66">
        <v>16</v>
      </c>
    </row>
    <row r="128" spans="1:15" ht="14.5" customHeight="1" x14ac:dyDescent="0.3">
      <c r="A128" s="60" t="s">
        <v>246</v>
      </c>
      <c r="B128" s="61">
        <v>9790</v>
      </c>
      <c r="C128" s="62">
        <v>81</v>
      </c>
      <c r="D128" s="62">
        <v>1</v>
      </c>
      <c r="E128" s="63">
        <v>31.45</v>
      </c>
      <c r="F128" s="63">
        <v>52.65</v>
      </c>
      <c r="G128" s="63">
        <v>73.849999999999994</v>
      </c>
      <c r="H128" s="41">
        <v>0.95</v>
      </c>
      <c r="I128" s="41">
        <v>2.52</v>
      </c>
      <c r="J128" s="41">
        <f t="shared" si="3"/>
        <v>3.78</v>
      </c>
      <c r="K128" s="64">
        <v>19</v>
      </c>
      <c r="L128" s="64">
        <v>1</v>
      </c>
      <c r="M128" s="65" t="s">
        <v>127</v>
      </c>
      <c r="N128" s="65" t="s">
        <v>125</v>
      </c>
      <c r="O128" s="66">
        <v>1</v>
      </c>
    </row>
    <row r="129" spans="1:15" ht="14.5" customHeight="1" x14ac:dyDescent="0.3">
      <c r="A129" s="60" t="s">
        <v>247</v>
      </c>
      <c r="B129" s="61">
        <v>9220</v>
      </c>
      <c r="C129" s="62">
        <v>81</v>
      </c>
      <c r="D129" s="62">
        <v>3</v>
      </c>
      <c r="E129" s="63">
        <v>24.33</v>
      </c>
      <c r="F129" s="63">
        <v>40.15</v>
      </c>
      <c r="G129" s="63">
        <v>55.97</v>
      </c>
      <c r="H129" s="41">
        <v>0.73</v>
      </c>
      <c r="I129" s="41">
        <v>1.95</v>
      </c>
      <c r="J129" s="41">
        <f t="shared" si="3"/>
        <v>2.92</v>
      </c>
      <c r="K129" s="64">
        <v>17</v>
      </c>
      <c r="L129" s="64">
        <v>2</v>
      </c>
      <c r="M129" s="65" t="s">
        <v>127</v>
      </c>
      <c r="N129" s="65" t="s">
        <v>125</v>
      </c>
      <c r="O129" s="66">
        <v>4</v>
      </c>
    </row>
    <row r="130" spans="1:15" ht="14.5" customHeight="1" x14ac:dyDescent="0.3">
      <c r="A130" s="60" t="s">
        <v>248</v>
      </c>
      <c r="B130" s="61">
        <v>9030</v>
      </c>
      <c r="C130" s="62">
        <v>81</v>
      </c>
      <c r="D130" s="62">
        <v>4</v>
      </c>
      <c r="E130" s="63">
        <v>18.690000000000001</v>
      </c>
      <c r="F130" s="63">
        <v>34.46</v>
      </c>
      <c r="G130" s="63">
        <v>42.95</v>
      </c>
      <c r="H130" s="41">
        <v>0.56999999999999995</v>
      </c>
      <c r="I130" s="41">
        <v>1.5</v>
      </c>
      <c r="J130" s="41">
        <f t="shared" si="3"/>
        <v>2.25</v>
      </c>
      <c r="K130" s="64">
        <v>98</v>
      </c>
      <c r="L130" s="64">
        <v>2</v>
      </c>
      <c r="M130" s="65" t="s">
        <v>127</v>
      </c>
      <c r="N130" s="65" t="s">
        <v>125</v>
      </c>
      <c r="O130" s="66">
        <v>4</v>
      </c>
    </row>
    <row r="131" spans="1:15" ht="14.5" customHeight="1" x14ac:dyDescent="0.3">
      <c r="A131" s="60" t="s">
        <v>249</v>
      </c>
      <c r="B131" s="61">
        <v>9020</v>
      </c>
      <c r="C131" s="62">
        <v>81</v>
      </c>
      <c r="D131" s="62">
        <v>3</v>
      </c>
      <c r="E131" s="63">
        <v>24.33</v>
      </c>
      <c r="F131" s="63">
        <v>40.15</v>
      </c>
      <c r="G131" s="63">
        <v>55.97</v>
      </c>
      <c r="H131" s="41">
        <v>0.73</v>
      </c>
      <c r="I131" s="41">
        <v>1.95</v>
      </c>
      <c r="J131" s="41">
        <f t="shared" si="3"/>
        <v>2.92</v>
      </c>
      <c r="K131" s="64">
        <v>17</v>
      </c>
      <c r="L131" s="64">
        <v>2</v>
      </c>
      <c r="M131" s="65" t="s">
        <v>127</v>
      </c>
      <c r="N131" s="65" t="s">
        <v>125</v>
      </c>
      <c r="O131" s="66">
        <v>4</v>
      </c>
    </row>
    <row r="132" spans="1:15" ht="14.5" customHeight="1" x14ac:dyDescent="0.3">
      <c r="A132" s="60" t="s">
        <v>250</v>
      </c>
      <c r="B132" s="61">
        <v>9230</v>
      </c>
      <c r="C132" s="62">
        <v>81</v>
      </c>
      <c r="D132" s="62">
        <v>2</v>
      </c>
      <c r="E132" s="63">
        <v>28.47</v>
      </c>
      <c r="F132" s="63">
        <v>46.96</v>
      </c>
      <c r="G132" s="63">
        <v>65.45</v>
      </c>
      <c r="H132" s="41">
        <v>0.86</v>
      </c>
      <c r="I132" s="41">
        <v>2.2799999999999998</v>
      </c>
      <c r="J132" s="41">
        <f t="shared" si="3"/>
        <v>3.42</v>
      </c>
      <c r="K132" s="64">
        <v>98</v>
      </c>
      <c r="L132" s="64">
        <v>2</v>
      </c>
      <c r="M132" s="65" t="s">
        <v>127</v>
      </c>
      <c r="N132" s="65" t="s">
        <v>125</v>
      </c>
      <c r="O132" s="66">
        <v>4</v>
      </c>
    </row>
    <row r="133" spans="1:15" ht="14.5" customHeight="1" x14ac:dyDescent="0.3">
      <c r="A133" s="60" t="s">
        <v>251</v>
      </c>
      <c r="B133" s="61">
        <v>76120</v>
      </c>
      <c r="C133" s="62">
        <v>81</v>
      </c>
      <c r="D133" s="62">
        <v>3</v>
      </c>
      <c r="E133" s="63">
        <v>24.33</v>
      </c>
      <c r="F133" s="63">
        <v>40.15</v>
      </c>
      <c r="G133" s="63">
        <v>55.97</v>
      </c>
      <c r="H133" s="41">
        <v>0.73</v>
      </c>
      <c r="I133" s="41">
        <v>1.95</v>
      </c>
      <c r="J133" s="41">
        <f t="shared" si="3"/>
        <v>2.92</v>
      </c>
      <c r="K133" s="64">
        <v>17</v>
      </c>
      <c r="L133" s="64">
        <v>2</v>
      </c>
      <c r="M133" s="65" t="s">
        <v>127</v>
      </c>
      <c r="N133" s="65" t="s">
        <v>125</v>
      </c>
      <c r="O133" s="66">
        <v>11</v>
      </c>
    </row>
    <row r="134" spans="1:15" ht="14.5" customHeight="1" x14ac:dyDescent="0.3">
      <c r="A134" s="60" t="s">
        <v>252</v>
      </c>
      <c r="B134" s="61">
        <v>76020</v>
      </c>
      <c r="C134" s="62">
        <v>81</v>
      </c>
      <c r="D134" s="62">
        <v>4</v>
      </c>
      <c r="E134" s="63">
        <v>18.690000000000001</v>
      </c>
      <c r="F134" s="63">
        <v>34.46</v>
      </c>
      <c r="G134" s="63">
        <v>42.95</v>
      </c>
      <c r="H134" s="41">
        <v>0.56999999999999995</v>
      </c>
      <c r="I134" s="41">
        <v>1.5</v>
      </c>
      <c r="J134" s="41">
        <f t="shared" si="3"/>
        <v>2.25</v>
      </c>
      <c r="K134" s="64">
        <v>16</v>
      </c>
      <c r="L134" s="64">
        <v>8</v>
      </c>
      <c r="M134" s="65" t="s">
        <v>127</v>
      </c>
      <c r="N134" s="65" t="s">
        <v>125</v>
      </c>
      <c r="O134" s="66">
        <v>11</v>
      </c>
    </row>
    <row r="135" spans="1:15" ht="14.5" customHeight="1" x14ac:dyDescent="0.3">
      <c r="A135" s="60" t="s">
        <v>253</v>
      </c>
      <c r="B135" s="61">
        <v>3000</v>
      </c>
      <c r="C135" s="62">
        <v>7</v>
      </c>
      <c r="D135" s="62">
        <v>4</v>
      </c>
      <c r="E135" s="63">
        <v>18.690000000000001</v>
      </c>
      <c r="F135" s="63">
        <v>30.82</v>
      </c>
      <c r="G135" s="63">
        <v>42.95</v>
      </c>
      <c r="H135" s="41">
        <v>0.56999999999999995</v>
      </c>
      <c r="I135" s="41">
        <v>1.5</v>
      </c>
      <c r="J135" s="41">
        <f t="shared" si="3"/>
        <v>2.25</v>
      </c>
      <c r="K135" s="64">
        <v>7</v>
      </c>
      <c r="L135" s="64">
        <v>2</v>
      </c>
      <c r="M135" s="65" t="s">
        <v>124</v>
      </c>
      <c r="N135" s="65" t="s">
        <v>125</v>
      </c>
      <c r="O135" s="66">
        <v>44</v>
      </c>
    </row>
    <row r="136" spans="1:15" ht="14.5" customHeight="1" x14ac:dyDescent="0.3">
      <c r="A136" s="60" t="s">
        <v>254</v>
      </c>
      <c r="B136" s="61">
        <v>25201</v>
      </c>
      <c r="C136" s="62">
        <v>14</v>
      </c>
      <c r="D136" s="62">
        <v>15</v>
      </c>
      <c r="E136" s="63">
        <v>14.85</v>
      </c>
      <c r="F136" s="63">
        <v>24.48</v>
      </c>
      <c r="G136" s="63">
        <v>34.11</v>
      </c>
      <c r="H136" s="41">
        <v>0.45</v>
      </c>
      <c r="I136" s="41">
        <v>1.19</v>
      </c>
      <c r="J136" s="41">
        <f t="shared" si="3"/>
        <v>1.79</v>
      </c>
      <c r="K136" s="64">
        <v>14</v>
      </c>
      <c r="L136" s="64">
        <v>3</v>
      </c>
      <c r="M136" s="65" t="s">
        <v>125</v>
      </c>
      <c r="N136" s="65" t="s">
        <v>125</v>
      </c>
      <c r="O136" s="66">
        <v>185</v>
      </c>
    </row>
    <row r="137" spans="1:15" ht="14.5" customHeight="1" x14ac:dyDescent="0.3">
      <c r="A137" s="60" t="s">
        <v>255</v>
      </c>
      <c r="B137" s="61">
        <v>25205</v>
      </c>
      <c r="C137" s="62">
        <v>14</v>
      </c>
      <c r="D137" s="62">
        <v>13</v>
      </c>
      <c r="E137" s="63">
        <v>24.33</v>
      </c>
      <c r="F137" s="63">
        <v>40.15</v>
      </c>
      <c r="G137" s="63">
        <v>55.97</v>
      </c>
      <c r="H137" s="41">
        <v>0.73</v>
      </c>
      <c r="I137" s="41">
        <v>1.95</v>
      </c>
      <c r="J137" s="41">
        <f t="shared" si="3"/>
        <v>2.92</v>
      </c>
      <c r="K137" s="64">
        <v>14</v>
      </c>
      <c r="L137" s="64">
        <v>3</v>
      </c>
      <c r="M137" s="65" t="s">
        <v>127</v>
      </c>
      <c r="N137" s="65" t="s">
        <v>125</v>
      </c>
      <c r="O137" s="66">
        <v>185</v>
      </c>
    </row>
    <row r="138" spans="1:15" ht="14.5" customHeight="1" x14ac:dyDescent="0.3">
      <c r="A138" s="60" t="s">
        <v>256</v>
      </c>
      <c r="B138" s="61">
        <v>25202</v>
      </c>
      <c r="C138" s="62">
        <v>14</v>
      </c>
      <c r="D138" s="62">
        <v>14</v>
      </c>
      <c r="E138" s="63">
        <v>18.690000000000001</v>
      </c>
      <c r="F138" s="63">
        <v>30.82</v>
      </c>
      <c r="G138" s="63">
        <v>42.95</v>
      </c>
      <c r="H138" s="41">
        <v>0.56999999999999995</v>
      </c>
      <c r="I138" s="41">
        <v>1.5</v>
      </c>
      <c r="J138" s="41">
        <f t="shared" si="3"/>
        <v>2.25</v>
      </c>
      <c r="K138" s="64">
        <v>14</v>
      </c>
      <c r="L138" s="64">
        <v>3</v>
      </c>
      <c r="M138" s="65" t="s">
        <v>125</v>
      </c>
      <c r="N138" s="65" t="s">
        <v>125</v>
      </c>
      <c r="O138" s="66">
        <v>185</v>
      </c>
    </row>
    <row r="139" spans="1:15" ht="14.5" customHeight="1" x14ac:dyDescent="0.3">
      <c r="A139" s="60" t="s">
        <v>257</v>
      </c>
      <c r="B139" s="61">
        <v>53601</v>
      </c>
      <c r="C139" s="62">
        <v>12</v>
      </c>
      <c r="D139" s="62">
        <v>64</v>
      </c>
      <c r="E139" s="63">
        <v>17.43</v>
      </c>
      <c r="F139" s="63">
        <v>30.19</v>
      </c>
      <c r="G139" s="63">
        <v>42.95</v>
      </c>
      <c r="H139" s="41">
        <v>0.53</v>
      </c>
      <c r="I139" s="41">
        <v>1.4</v>
      </c>
      <c r="J139" s="41">
        <f t="shared" si="3"/>
        <v>2.0999999999999996</v>
      </c>
      <c r="K139" s="64">
        <v>12</v>
      </c>
      <c r="L139" s="64">
        <v>4</v>
      </c>
      <c r="M139" s="65" t="s">
        <v>125</v>
      </c>
      <c r="N139" s="65" t="s">
        <v>125</v>
      </c>
      <c r="O139" s="66">
        <v>112</v>
      </c>
    </row>
    <row r="140" spans="1:15" ht="14.5" customHeight="1" x14ac:dyDescent="0.3">
      <c r="A140" s="60" t="s">
        <v>258</v>
      </c>
      <c r="B140" s="61">
        <v>53603</v>
      </c>
      <c r="C140" s="62">
        <v>12</v>
      </c>
      <c r="D140" s="62">
        <v>64</v>
      </c>
      <c r="E140" s="63">
        <v>17.43</v>
      </c>
      <c r="F140" s="63">
        <v>30.19</v>
      </c>
      <c r="G140" s="63">
        <v>42.95</v>
      </c>
      <c r="H140" s="41">
        <v>0.53</v>
      </c>
      <c r="I140" s="41">
        <v>1.4</v>
      </c>
      <c r="J140" s="41">
        <f t="shared" si="3"/>
        <v>2.0999999999999996</v>
      </c>
      <c r="K140" s="64">
        <v>12</v>
      </c>
      <c r="L140" s="64">
        <v>4</v>
      </c>
      <c r="M140" s="65" t="s">
        <v>125</v>
      </c>
      <c r="N140" s="65" t="s">
        <v>125</v>
      </c>
      <c r="O140" s="66">
        <v>112</v>
      </c>
    </row>
    <row r="141" spans="1:15" ht="14.5" customHeight="1" x14ac:dyDescent="0.3">
      <c r="A141" s="60" t="s">
        <v>259</v>
      </c>
      <c r="B141" s="61">
        <v>53602</v>
      </c>
      <c r="C141" s="62">
        <v>12</v>
      </c>
      <c r="D141" s="62">
        <v>64</v>
      </c>
      <c r="E141" s="63">
        <v>17.43</v>
      </c>
      <c r="F141" s="63">
        <v>30.19</v>
      </c>
      <c r="G141" s="63">
        <v>42.95</v>
      </c>
      <c r="H141" s="41">
        <v>0.53</v>
      </c>
      <c r="I141" s="41">
        <v>1.4</v>
      </c>
      <c r="J141" s="41">
        <f t="shared" si="3"/>
        <v>2.0999999999999996</v>
      </c>
      <c r="K141" s="64">
        <v>12</v>
      </c>
      <c r="L141" s="64">
        <v>4</v>
      </c>
      <c r="M141" s="65" t="s">
        <v>125</v>
      </c>
      <c r="N141" s="65" t="s">
        <v>125</v>
      </c>
      <c r="O141" s="66">
        <v>112</v>
      </c>
    </row>
    <row r="142" spans="1:15" ht="14.5" customHeight="1" x14ac:dyDescent="0.3">
      <c r="A142" s="60" t="s">
        <v>260</v>
      </c>
      <c r="B142" s="61">
        <v>53420</v>
      </c>
      <c r="C142" s="62">
        <v>81</v>
      </c>
      <c r="D142" s="62">
        <v>4</v>
      </c>
      <c r="E142" s="63">
        <v>18.690000000000001</v>
      </c>
      <c r="F142" s="63">
        <v>34.46</v>
      </c>
      <c r="G142" s="63">
        <v>42.95</v>
      </c>
      <c r="H142" s="41">
        <v>0.56999999999999995</v>
      </c>
      <c r="I142" s="41">
        <v>1.5</v>
      </c>
      <c r="J142" s="41">
        <f t="shared" si="3"/>
        <v>2.25</v>
      </c>
      <c r="K142" s="64">
        <v>16</v>
      </c>
      <c r="L142" s="64">
        <v>5</v>
      </c>
      <c r="M142" s="65" t="s">
        <v>127</v>
      </c>
      <c r="N142" s="65" t="s">
        <v>125</v>
      </c>
      <c r="O142" s="66">
        <v>7</v>
      </c>
    </row>
    <row r="143" spans="1:15" ht="14.5" customHeight="1" x14ac:dyDescent="0.3">
      <c r="A143" s="60" t="s">
        <v>261</v>
      </c>
      <c r="B143" s="61">
        <v>4400</v>
      </c>
      <c r="C143" s="62">
        <v>81</v>
      </c>
      <c r="D143" s="62">
        <v>3</v>
      </c>
      <c r="E143" s="63">
        <v>24.33</v>
      </c>
      <c r="F143" s="63">
        <v>40.15</v>
      </c>
      <c r="G143" s="63">
        <v>55.97</v>
      </c>
      <c r="H143" s="41">
        <v>0.73</v>
      </c>
      <c r="I143" s="41">
        <v>1.95</v>
      </c>
      <c r="J143" s="41">
        <f t="shared" si="3"/>
        <v>2.92</v>
      </c>
      <c r="K143" s="64">
        <v>99</v>
      </c>
      <c r="L143" s="64">
        <v>2</v>
      </c>
      <c r="M143" s="65" t="s">
        <v>127</v>
      </c>
      <c r="N143" s="65" t="s">
        <v>125</v>
      </c>
      <c r="O143" s="66">
        <v>16</v>
      </c>
    </row>
    <row r="144" spans="1:15" ht="14.5" customHeight="1" x14ac:dyDescent="0.3">
      <c r="A144" s="60" t="s">
        <v>262</v>
      </c>
      <c r="B144" s="61">
        <v>26290</v>
      </c>
      <c r="C144" s="62">
        <v>81</v>
      </c>
      <c r="D144" s="62">
        <v>1</v>
      </c>
      <c r="E144" s="63">
        <v>31.45</v>
      </c>
      <c r="F144" s="63">
        <v>52.65</v>
      </c>
      <c r="G144" s="63">
        <v>73.849999999999994</v>
      </c>
      <c r="H144" s="41">
        <v>0.95</v>
      </c>
      <c r="I144" s="41">
        <v>2.52</v>
      </c>
      <c r="J144" s="41">
        <f t="shared" si="3"/>
        <v>3.78</v>
      </c>
      <c r="K144" s="64">
        <v>19</v>
      </c>
      <c r="L144" s="64">
        <v>1</v>
      </c>
      <c r="M144" s="65" t="s">
        <v>127</v>
      </c>
      <c r="N144" s="65" t="s">
        <v>125</v>
      </c>
      <c r="O144" s="66">
        <v>1</v>
      </c>
    </row>
    <row r="145" spans="1:15" ht="14.5" customHeight="1" x14ac:dyDescent="0.3">
      <c r="A145" s="60" t="s">
        <v>263</v>
      </c>
      <c r="B145" s="61">
        <v>26040</v>
      </c>
      <c r="C145" s="62">
        <v>81</v>
      </c>
      <c r="D145" s="62">
        <v>3</v>
      </c>
      <c r="E145" s="63">
        <v>24.33</v>
      </c>
      <c r="F145" s="63">
        <v>40.15</v>
      </c>
      <c r="G145" s="63">
        <v>55.97</v>
      </c>
      <c r="H145" s="41">
        <v>0.73</v>
      </c>
      <c r="I145" s="41">
        <v>1.95</v>
      </c>
      <c r="J145" s="41">
        <f t="shared" si="3"/>
        <v>2.92</v>
      </c>
      <c r="K145" s="64">
        <v>18</v>
      </c>
      <c r="L145" s="64">
        <v>2</v>
      </c>
      <c r="M145" s="65" t="s">
        <v>127</v>
      </c>
      <c r="N145" s="65" t="s">
        <v>125</v>
      </c>
      <c r="O145" s="66">
        <v>28</v>
      </c>
    </row>
    <row r="146" spans="1:15" ht="14.5" customHeight="1" x14ac:dyDescent="0.3">
      <c r="A146" s="60" t="s">
        <v>264</v>
      </c>
      <c r="B146" s="61">
        <v>24861</v>
      </c>
      <c r="C146" s="62">
        <v>14</v>
      </c>
      <c r="D146" s="62">
        <v>15</v>
      </c>
      <c r="E146" s="63">
        <v>14.85</v>
      </c>
      <c r="F146" s="63">
        <v>24.48</v>
      </c>
      <c r="G146" s="63">
        <v>34.11</v>
      </c>
      <c r="H146" s="41">
        <v>0.45</v>
      </c>
      <c r="I146" s="41">
        <v>1.19</v>
      </c>
      <c r="J146" s="41">
        <f t="shared" si="3"/>
        <v>1.79</v>
      </c>
      <c r="K146" s="64">
        <v>14</v>
      </c>
      <c r="L146" s="64">
        <v>3</v>
      </c>
      <c r="M146" s="65" t="s">
        <v>125</v>
      </c>
      <c r="N146" s="65" t="s">
        <v>125</v>
      </c>
      <c r="O146" s="66">
        <v>28</v>
      </c>
    </row>
    <row r="147" spans="1:15" ht="14.5" customHeight="1" x14ac:dyDescent="0.3">
      <c r="A147" s="60" t="s">
        <v>265</v>
      </c>
      <c r="B147" s="61">
        <v>24840</v>
      </c>
      <c r="C147" s="62">
        <v>81</v>
      </c>
      <c r="D147" s="62">
        <v>3</v>
      </c>
      <c r="E147" s="63">
        <v>24.33</v>
      </c>
      <c r="F147" s="63">
        <v>40.15</v>
      </c>
      <c r="G147" s="63">
        <v>55.97</v>
      </c>
      <c r="H147" s="41">
        <v>0.73</v>
      </c>
      <c r="I147" s="41">
        <v>1.95</v>
      </c>
      <c r="J147" s="41">
        <f t="shared" si="3"/>
        <v>2.92</v>
      </c>
      <c r="K147" s="64">
        <v>18</v>
      </c>
      <c r="L147" s="64">
        <v>2</v>
      </c>
      <c r="M147" s="65" t="s">
        <v>127</v>
      </c>
      <c r="N147" s="65" t="s">
        <v>125</v>
      </c>
      <c r="O147" s="66">
        <v>28</v>
      </c>
    </row>
    <row r="148" spans="1:15" ht="14.5" customHeight="1" x14ac:dyDescent="0.3">
      <c r="A148" s="60" t="s">
        <v>266</v>
      </c>
      <c r="B148" s="61">
        <v>24863</v>
      </c>
      <c r="C148" s="62">
        <v>14</v>
      </c>
      <c r="D148" s="62">
        <v>14</v>
      </c>
      <c r="E148" s="63">
        <v>18.690000000000001</v>
      </c>
      <c r="F148" s="63">
        <v>30.82</v>
      </c>
      <c r="G148" s="63">
        <v>42.95</v>
      </c>
      <c r="H148" s="41">
        <v>0.56999999999999995</v>
      </c>
      <c r="I148" s="41">
        <v>1.5</v>
      </c>
      <c r="J148" s="41">
        <f t="shared" si="3"/>
        <v>2.25</v>
      </c>
      <c r="K148" s="64">
        <v>14</v>
      </c>
      <c r="L148" s="64">
        <v>3</v>
      </c>
      <c r="M148" s="65" t="s">
        <v>127</v>
      </c>
      <c r="N148" s="65" t="s">
        <v>125</v>
      </c>
      <c r="O148" s="66">
        <v>28</v>
      </c>
    </row>
    <row r="149" spans="1:15" ht="14.5" customHeight="1" x14ac:dyDescent="0.3">
      <c r="A149" s="60" t="s">
        <v>267</v>
      </c>
      <c r="B149" s="61">
        <v>24862</v>
      </c>
      <c r="C149" s="62">
        <v>14</v>
      </c>
      <c r="D149" s="62">
        <v>14</v>
      </c>
      <c r="E149" s="63">
        <v>18.690000000000001</v>
      </c>
      <c r="F149" s="63">
        <v>30.82</v>
      </c>
      <c r="G149" s="63">
        <v>42.95</v>
      </c>
      <c r="H149" s="41">
        <v>0.56999999999999995</v>
      </c>
      <c r="I149" s="41">
        <v>1.5</v>
      </c>
      <c r="J149" s="41">
        <f t="shared" si="3"/>
        <v>2.25</v>
      </c>
      <c r="K149" s="64">
        <v>14</v>
      </c>
      <c r="L149" s="64">
        <v>3</v>
      </c>
      <c r="M149" s="65" t="s">
        <v>127</v>
      </c>
      <c r="N149" s="65" t="s">
        <v>125</v>
      </c>
      <c r="O149" s="66">
        <v>28</v>
      </c>
    </row>
    <row r="150" spans="1:15" ht="14.5" customHeight="1" x14ac:dyDescent="0.3">
      <c r="A150" s="60" t="s">
        <v>268</v>
      </c>
      <c r="B150" s="61">
        <v>26020</v>
      </c>
      <c r="C150" s="62">
        <v>81</v>
      </c>
      <c r="D150" s="62">
        <v>3</v>
      </c>
      <c r="E150" s="63">
        <v>24.33</v>
      </c>
      <c r="F150" s="63">
        <v>40.15</v>
      </c>
      <c r="G150" s="63">
        <v>55.97</v>
      </c>
      <c r="H150" s="41">
        <v>0.73</v>
      </c>
      <c r="I150" s="41">
        <v>1.95</v>
      </c>
      <c r="J150" s="41">
        <f t="shared" si="3"/>
        <v>2.92</v>
      </c>
      <c r="K150" s="64">
        <v>17</v>
      </c>
      <c r="L150" s="64">
        <v>2</v>
      </c>
      <c r="M150" s="65" t="s">
        <v>127</v>
      </c>
      <c r="N150" s="65" t="s">
        <v>125</v>
      </c>
      <c r="O150" s="66">
        <v>5</v>
      </c>
    </row>
    <row r="151" spans="1:15" ht="14.5" customHeight="1" x14ac:dyDescent="0.3">
      <c r="A151" s="60" t="s">
        <v>269</v>
      </c>
      <c r="B151" s="61">
        <v>76260</v>
      </c>
      <c r="C151" s="62">
        <v>4</v>
      </c>
      <c r="D151" s="62">
        <v>0</v>
      </c>
      <c r="E151" s="63"/>
      <c r="F151" s="63"/>
      <c r="G151" s="63"/>
      <c r="H151" s="41">
        <v>0.89</v>
      </c>
      <c r="I151" s="41"/>
      <c r="J151" s="41"/>
      <c r="K151" s="64">
        <v>4</v>
      </c>
      <c r="L151" s="64">
        <v>7</v>
      </c>
      <c r="M151" s="65" t="s">
        <v>125</v>
      </c>
      <c r="N151" s="65" t="s">
        <v>125</v>
      </c>
      <c r="O151" s="66">
        <v>333</v>
      </c>
    </row>
    <row r="152" spans="1:15" ht="14.5" customHeight="1" x14ac:dyDescent="0.3">
      <c r="A152" s="60" t="s">
        <v>270</v>
      </c>
      <c r="B152" s="61">
        <v>91001</v>
      </c>
      <c r="C152" s="62">
        <v>3</v>
      </c>
      <c r="D152" s="62">
        <v>11</v>
      </c>
      <c r="E152" s="63">
        <v>15.39</v>
      </c>
      <c r="F152" s="63"/>
      <c r="G152" s="63">
        <v>25.56</v>
      </c>
      <c r="H152" s="41">
        <v>0.47</v>
      </c>
      <c r="I152" s="41">
        <v>1.24</v>
      </c>
      <c r="J152" s="41">
        <f t="shared" ref="J152:J184" si="4">ROUNDUP(E152*0.12,2)</f>
        <v>1.85</v>
      </c>
      <c r="K152" s="64">
        <v>3</v>
      </c>
      <c r="L152" s="64">
        <v>8</v>
      </c>
      <c r="M152" s="65" t="s">
        <v>125</v>
      </c>
      <c r="N152" s="65" t="s">
        <v>125</v>
      </c>
      <c r="O152" s="66">
        <v>999</v>
      </c>
    </row>
    <row r="153" spans="1:15" ht="14.5" customHeight="1" x14ac:dyDescent="0.3">
      <c r="A153" s="60" t="s">
        <v>271</v>
      </c>
      <c r="B153" s="61">
        <v>91002</v>
      </c>
      <c r="C153" s="62">
        <v>3</v>
      </c>
      <c r="D153" s="62">
        <v>12</v>
      </c>
      <c r="E153" s="63">
        <v>16.61</v>
      </c>
      <c r="F153" s="63"/>
      <c r="G153" s="63">
        <v>27.65</v>
      </c>
      <c r="H153" s="41">
        <v>0.5</v>
      </c>
      <c r="I153" s="41">
        <v>1.33</v>
      </c>
      <c r="J153" s="41">
        <f t="shared" si="4"/>
        <v>2</v>
      </c>
      <c r="K153" s="64">
        <v>3</v>
      </c>
      <c r="L153" s="64">
        <v>8</v>
      </c>
      <c r="M153" s="65" t="s">
        <v>125</v>
      </c>
      <c r="N153" s="65" t="s">
        <v>125</v>
      </c>
      <c r="O153" s="66">
        <v>999</v>
      </c>
    </row>
    <row r="154" spans="1:15" ht="14.5" customHeight="1" x14ac:dyDescent="0.3">
      <c r="A154" s="60" t="s">
        <v>272</v>
      </c>
      <c r="B154" s="61">
        <v>20020</v>
      </c>
      <c r="C154" s="62">
        <v>81</v>
      </c>
      <c r="D154" s="62">
        <v>4</v>
      </c>
      <c r="E154" s="63">
        <v>18.690000000000001</v>
      </c>
      <c r="F154" s="63">
        <v>34.46</v>
      </c>
      <c r="G154" s="63">
        <v>42.95</v>
      </c>
      <c r="H154" s="41">
        <v>0.56999999999999995</v>
      </c>
      <c r="I154" s="41">
        <v>1.5</v>
      </c>
      <c r="J154" s="41">
        <f t="shared" si="4"/>
        <v>2.25</v>
      </c>
      <c r="K154" s="64">
        <v>17</v>
      </c>
      <c r="L154" s="64">
        <v>2</v>
      </c>
      <c r="M154" s="65" t="s">
        <v>127</v>
      </c>
      <c r="N154" s="65" t="s">
        <v>125</v>
      </c>
      <c r="O154" s="66">
        <v>10</v>
      </c>
    </row>
    <row r="155" spans="1:15" ht="14.5" customHeight="1" x14ac:dyDescent="0.3">
      <c r="A155" s="60" t="s">
        <v>273</v>
      </c>
      <c r="B155" s="61">
        <v>9650</v>
      </c>
      <c r="C155" s="62">
        <v>81</v>
      </c>
      <c r="D155" s="62">
        <v>1</v>
      </c>
      <c r="E155" s="63">
        <v>31.45</v>
      </c>
      <c r="F155" s="63">
        <v>52.65</v>
      </c>
      <c r="G155" s="63">
        <v>73.849999999999994</v>
      </c>
      <c r="H155" s="41">
        <v>0.95</v>
      </c>
      <c r="I155" s="41">
        <v>2.52</v>
      </c>
      <c r="J155" s="41">
        <f t="shared" si="4"/>
        <v>3.78</v>
      </c>
      <c r="K155" s="64">
        <v>19</v>
      </c>
      <c r="L155" s="64">
        <v>1</v>
      </c>
      <c r="M155" s="65" t="s">
        <v>127</v>
      </c>
      <c r="N155" s="65" t="s">
        <v>125</v>
      </c>
      <c r="O155" s="66">
        <v>1</v>
      </c>
    </row>
    <row r="156" spans="1:15" ht="14.5" customHeight="1" x14ac:dyDescent="0.3">
      <c r="A156" s="60" t="s">
        <v>274</v>
      </c>
      <c r="B156" s="61">
        <v>53201</v>
      </c>
      <c r="C156" s="62">
        <v>12</v>
      </c>
      <c r="D156" s="62">
        <v>64</v>
      </c>
      <c r="E156" s="63">
        <v>17.43</v>
      </c>
      <c r="F156" s="63">
        <v>30.19</v>
      </c>
      <c r="G156" s="63">
        <v>42.95</v>
      </c>
      <c r="H156" s="41">
        <v>0.53</v>
      </c>
      <c r="I156" s="41">
        <v>1.4</v>
      </c>
      <c r="J156" s="41">
        <f t="shared" si="4"/>
        <v>2.0999999999999996</v>
      </c>
      <c r="K156" s="64">
        <v>12</v>
      </c>
      <c r="L156" s="64">
        <v>2</v>
      </c>
      <c r="M156" s="65" t="s">
        <v>127</v>
      </c>
      <c r="N156" s="65" t="s">
        <v>125</v>
      </c>
      <c r="O156" s="66">
        <v>112</v>
      </c>
    </row>
    <row r="157" spans="1:15" ht="14.5" customHeight="1" x14ac:dyDescent="0.3">
      <c r="A157" s="60" t="s">
        <v>275</v>
      </c>
      <c r="B157" s="61">
        <v>41561</v>
      </c>
      <c r="C157" s="62">
        <v>15</v>
      </c>
      <c r="D157" s="62">
        <v>4</v>
      </c>
      <c r="E157" s="63">
        <v>18.690000000000001</v>
      </c>
      <c r="F157" s="63">
        <v>30.82</v>
      </c>
      <c r="G157" s="63">
        <v>42.95</v>
      </c>
      <c r="H157" s="41">
        <v>0.56999999999999995</v>
      </c>
      <c r="I157" s="41">
        <v>1.5</v>
      </c>
      <c r="J157" s="41">
        <f t="shared" si="4"/>
        <v>2.25</v>
      </c>
      <c r="K157" s="64">
        <v>15</v>
      </c>
      <c r="L157" s="64">
        <v>2</v>
      </c>
      <c r="M157" s="65" t="s">
        <v>124</v>
      </c>
      <c r="N157" s="65" t="s">
        <v>125</v>
      </c>
      <c r="O157" s="66">
        <v>49</v>
      </c>
    </row>
    <row r="158" spans="1:15" ht="14.5" customHeight="1" x14ac:dyDescent="0.3">
      <c r="A158" s="60" t="s">
        <v>276</v>
      </c>
      <c r="B158" s="61">
        <v>41520</v>
      </c>
      <c r="C158" s="62">
        <v>81</v>
      </c>
      <c r="D158" s="62">
        <v>3</v>
      </c>
      <c r="E158" s="63">
        <v>24.33</v>
      </c>
      <c r="F158" s="63">
        <v>40.15</v>
      </c>
      <c r="G158" s="63">
        <v>55.97</v>
      </c>
      <c r="H158" s="41">
        <v>0.73</v>
      </c>
      <c r="I158" s="41">
        <v>1.95</v>
      </c>
      <c r="J158" s="41">
        <f t="shared" si="4"/>
        <v>2.92</v>
      </c>
      <c r="K158" s="64">
        <v>17</v>
      </c>
      <c r="L158" s="64">
        <v>2</v>
      </c>
      <c r="M158" s="65" t="s">
        <v>127</v>
      </c>
      <c r="N158" s="65" t="s">
        <v>125</v>
      </c>
      <c r="O158" s="66">
        <v>6</v>
      </c>
    </row>
    <row r="159" spans="1:15" ht="14.5" customHeight="1" x14ac:dyDescent="0.3">
      <c r="A159" s="60" t="s">
        <v>277</v>
      </c>
      <c r="B159" s="61">
        <v>41563</v>
      </c>
      <c r="C159" s="62">
        <v>15</v>
      </c>
      <c r="D159" s="62">
        <v>3</v>
      </c>
      <c r="E159" s="63">
        <v>24.33</v>
      </c>
      <c r="F159" s="63">
        <v>40.15</v>
      </c>
      <c r="G159" s="63">
        <v>55.97</v>
      </c>
      <c r="H159" s="41">
        <v>0.73</v>
      </c>
      <c r="I159" s="41">
        <v>1.95</v>
      </c>
      <c r="J159" s="41">
        <f t="shared" si="4"/>
        <v>2.92</v>
      </c>
      <c r="K159" s="64">
        <v>15</v>
      </c>
      <c r="L159" s="64">
        <v>2</v>
      </c>
      <c r="M159" s="65" t="s">
        <v>127</v>
      </c>
      <c r="N159" s="65" t="s">
        <v>125</v>
      </c>
      <c r="O159" s="66">
        <v>49</v>
      </c>
    </row>
    <row r="160" spans="1:15" ht="14.5" customHeight="1" x14ac:dyDescent="0.3">
      <c r="A160" s="60" t="s">
        <v>278</v>
      </c>
      <c r="B160" s="61">
        <v>41562</v>
      </c>
      <c r="C160" s="62">
        <v>15</v>
      </c>
      <c r="D160" s="62">
        <v>3</v>
      </c>
      <c r="E160" s="63">
        <v>24.33</v>
      </c>
      <c r="F160" s="63">
        <v>40.15</v>
      </c>
      <c r="G160" s="63">
        <v>55.97</v>
      </c>
      <c r="H160" s="41">
        <v>0.73</v>
      </c>
      <c r="I160" s="41">
        <v>1.95</v>
      </c>
      <c r="J160" s="41">
        <f t="shared" si="4"/>
        <v>2.92</v>
      </c>
      <c r="K160" s="64">
        <v>15</v>
      </c>
      <c r="L160" s="64">
        <v>2</v>
      </c>
      <c r="M160" s="65" t="s">
        <v>127</v>
      </c>
      <c r="N160" s="65" t="s">
        <v>125</v>
      </c>
      <c r="O160" s="66">
        <v>49</v>
      </c>
    </row>
    <row r="161" spans="1:15" ht="14.5" customHeight="1" x14ac:dyDescent="0.3">
      <c r="A161" s="60" t="s">
        <v>279</v>
      </c>
      <c r="B161" s="61">
        <v>6630</v>
      </c>
      <c r="C161" s="62">
        <v>81</v>
      </c>
      <c r="D161" s="62">
        <v>2</v>
      </c>
      <c r="E161" s="63">
        <v>28.47</v>
      </c>
      <c r="F161" s="63">
        <v>46.96</v>
      </c>
      <c r="G161" s="63">
        <v>65.45</v>
      </c>
      <c r="H161" s="41">
        <v>0.86</v>
      </c>
      <c r="I161" s="41">
        <v>2.2799999999999998</v>
      </c>
      <c r="J161" s="41">
        <f t="shared" si="4"/>
        <v>3.42</v>
      </c>
      <c r="K161" s="64">
        <v>98</v>
      </c>
      <c r="L161" s="64">
        <v>2</v>
      </c>
      <c r="M161" s="65" t="s">
        <v>127</v>
      </c>
      <c r="N161" s="65" t="s">
        <v>125</v>
      </c>
      <c r="O161" s="66">
        <v>2</v>
      </c>
    </row>
    <row r="162" spans="1:15" ht="14.5" customHeight="1" x14ac:dyDescent="0.3">
      <c r="A162" s="60" t="s">
        <v>280</v>
      </c>
      <c r="B162" s="61">
        <v>52360</v>
      </c>
      <c r="C162" s="62">
        <v>12</v>
      </c>
      <c r="D162" s="62">
        <v>60</v>
      </c>
      <c r="E162" s="63">
        <v>27.9</v>
      </c>
      <c r="F162" s="63">
        <v>45.33</v>
      </c>
      <c r="G162" s="63">
        <v>62.75</v>
      </c>
      <c r="H162" s="41">
        <v>0.84</v>
      </c>
      <c r="I162" s="41">
        <v>2.2400000000000002</v>
      </c>
      <c r="J162" s="41">
        <f t="shared" si="4"/>
        <v>3.3499999999999996</v>
      </c>
      <c r="K162" s="64">
        <v>12</v>
      </c>
      <c r="L162" s="64">
        <v>1</v>
      </c>
      <c r="M162" s="65" t="s">
        <v>127</v>
      </c>
      <c r="N162" s="65" t="s">
        <v>125</v>
      </c>
      <c r="O162" s="66">
        <v>2</v>
      </c>
    </row>
    <row r="163" spans="1:15" ht="14.5" customHeight="1" x14ac:dyDescent="0.3">
      <c r="A163" s="60" t="s">
        <v>281</v>
      </c>
      <c r="B163" s="61">
        <v>24130</v>
      </c>
      <c r="C163" s="62">
        <v>81</v>
      </c>
      <c r="D163" s="62">
        <v>2</v>
      </c>
      <c r="E163" s="63">
        <v>28.47</v>
      </c>
      <c r="F163" s="63">
        <v>46.96</v>
      </c>
      <c r="G163" s="63">
        <v>65.45</v>
      </c>
      <c r="H163" s="41">
        <v>0.86</v>
      </c>
      <c r="I163" s="41">
        <v>2.2799999999999998</v>
      </c>
      <c r="J163" s="41">
        <f t="shared" si="4"/>
        <v>3.42</v>
      </c>
      <c r="K163" s="64">
        <v>98</v>
      </c>
      <c r="L163" s="64">
        <v>1</v>
      </c>
      <c r="M163" s="65" t="s">
        <v>127</v>
      </c>
      <c r="N163" s="65" t="s">
        <v>125</v>
      </c>
      <c r="O163" s="66">
        <v>2</v>
      </c>
    </row>
    <row r="164" spans="1:15" ht="14.5" customHeight="1" x14ac:dyDescent="0.3">
      <c r="A164" s="60" t="s">
        <v>282</v>
      </c>
      <c r="B164" s="61">
        <v>24140</v>
      </c>
      <c r="C164" s="62">
        <v>81</v>
      </c>
      <c r="D164" s="62">
        <v>2</v>
      </c>
      <c r="E164" s="63">
        <v>28.47</v>
      </c>
      <c r="F164" s="63">
        <v>46.96</v>
      </c>
      <c r="G164" s="63">
        <v>65.45</v>
      </c>
      <c r="H164" s="41">
        <v>0.86</v>
      </c>
      <c r="I164" s="41">
        <v>2.2799999999999998</v>
      </c>
      <c r="J164" s="41">
        <f t="shared" si="4"/>
        <v>3.42</v>
      </c>
      <c r="K164" s="64">
        <v>98</v>
      </c>
      <c r="L164" s="64">
        <v>1</v>
      </c>
      <c r="M164" s="65" t="s">
        <v>127</v>
      </c>
      <c r="N164" s="65" t="s">
        <v>125</v>
      </c>
      <c r="O164" s="66">
        <v>2</v>
      </c>
    </row>
    <row r="165" spans="1:15" ht="14.5" customHeight="1" x14ac:dyDescent="0.3">
      <c r="A165" s="60" t="s">
        <v>283</v>
      </c>
      <c r="B165" s="61">
        <v>3180</v>
      </c>
      <c r="C165" s="62">
        <v>81</v>
      </c>
      <c r="D165" s="62">
        <v>2</v>
      </c>
      <c r="E165" s="63">
        <v>28.47</v>
      </c>
      <c r="F165" s="63">
        <v>46.96</v>
      </c>
      <c r="G165" s="63">
        <v>65.45</v>
      </c>
      <c r="H165" s="41">
        <v>0.86</v>
      </c>
      <c r="I165" s="41">
        <v>2.2799999999999998</v>
      </c>
      <c r="J165" s="41">
        <f t="shared" si="4"/>
        <v>3.42</v>
      </c>
      <c r="K165" s="64">
        <v>98</v>
      </c>
      <c r="L165" s="64">
        <v>2</v>
      </c>
      <c r="M165" s="65" t="s">
        <v>127</v>
      </c>
      <c r="N165" s="65" t="s">
        <v>125</v>
      </c>
      <c r="O165" s="66">
        <v>2</v>
      </c>
    </row>
    <row r="166" spans="1:15" ht="14.5" customHeight="1" x14ac:dyDescent="0.3">
      <c r="A166" s="60" t="s">
        <v>284</v>
      </c>
      <c r="B166" s="61">
        <v>71040</v>
      </c>
      <c r="C166" s="62">
        <v>81</v>
      </c>
      <c r="D166" s="62">
        <v>2</v>
      </c>
      <c r="E166" s="63">
        <v>28.47</v>
      </c>
      <c r="F166" s="63">
        <v>46.96</v>
      </c>
      <c r="G166" s="63">
        <v>65.45</v>
      </c>
      <c r="H166" s="41">
        <v>0.86</v>
      </c>
      <c r="I166" s="41">
        <v>2.2799999999999998</v>
      </c>
      <c r="J166" s="41">
        <f t="shared" si="4"/>
        <v>3.42</v>
      </c>
      <c r="K166" s="64">
        <v>98</v>
      </c>
      <c r="L166" s="64">
        <v>1</v>
      </c>
      <c r="M166" s="65" t="s">
        <v>127</v>
      </c>
      <c r="N166" s="65" t="s">
        <v>125</v>
      </c>
      <c r="O166" s="66">
        <v>2</v>
      </c>
    </row>
    <row r="167" spans="1:15" ht="14.5" customHeight="1" x14ac:dyDescent="0.3">
      <c r="A167" s="60" t="s">
        <v>285</v>
      </c>
      <c r="B167" s="61">
        <v>70240</v>
      </c>
      <c r="C167" s="62">
        <v>81</v>
      </c>
      <c r="D167" s="62">
        <v>2</v>
      </c>
      <c r="E167" s="63">
        <v>28.47</v>
      </c>
      <c r="F167" s="63">
        <v>46.96</v>
      </c>
      <c r="G167" s="63">
        <v>65.45</v>
      </c>
      <c r="H167" s="41">
        <v>0.86</v>
      </c>
      <c r="I167" s="41">
        <v>2.2799999999999998</v>
      </c>
      <c r="J167" s="41">
        <f t="shared" si="4"/>
        <v>3.42</v>
      </c>
      <c r="K167" s="64">
        <v>98</v>
      </c>
      <c r="L167" s="64">
        <v>1</v>
      </c>
      <c r="M167" s="65" t="s">
        <v>127</v>
      </c>
      <c r="N167" s="65" t="s">
        <v>125</v>
      </c>
      <c r="O167" s="66">
        <v>2</v>
      </c>
    </row>
    <row r="168" spans="1:15" ht="14.5" customHeight="1" x14ac:dyDescent="0.3">
      <c r="A168" s="60" t="s">
        <v>286</v>
      </c>
      <c r="B168" s="61">
        <v>53501</v>
      </c>
      <c r="C168" s="62">
        <v>6</v>
      </c>
      <c r="D168" s="62">
        <v>10</v>
      </c>
      <c r="E168" s="63">
        <v>14.21</v>
      </c>
      <c r="F168" s="63"/>
      <c r="G168" s="63">
        <v>23.63</v>
      </c>
      <c r="H168" s="41">
        <v>0.43</v>
      </c>
      <c r="I168" s="41">
        <v>1.1399999999999999</v>
      </c>
      <c r="J168" s="41">
        <f t="shared" si="4"/>
        <v>1.71</v>
      </c>
      <c r="K168" s="64">
        <v>6</v>
      </c>
      <c r="L168" s="64">
        <v>5</v>
      </c>
      <c r="M168" s="65" t="s">
        <v>125</v>
      </c>
      <c r="N168" s="65" t="s">
        <v>125</v>
      </c>
      <c r="O168" s="66">
        <v>262</v>
      </c>
    </row>
    <row r="169" spans="1:15" ht="14.5" customHeight="1" x14ac:dyDescent="0.3">
      <c r="A169" s="60" t="s">
        <v>287</v>
      </c>
      <c r="B169" s="68">
        <v>53502</v>
      </c>
      <c r="C169" s="40">
        <v>6</v>
      </c>
      <c r="D169" s="40">
        <v>11</v>
      </c>
      <c r="E169" s="63">
        <v>15.37</v>
      </c>
      <c r="F169" s="63"/>
      <c r="G169" s="63">
        <v>25.56</v>
      </c>
      <c r="H169" s="41">
        <v>0.47</v>
      </c>
      <c r="I169" s="41">
        <v>1.23</v>
      </c>
      <c r="J169" s="41">
        <f t="shared" si="4"/>
        <v>1.85</v>
      </c>
      <c r="K169" s="69">
        <v>6</v>
      </c>
      <c r="L169" s="69">
        <v>5</v>
      </c>
      <c r="M169" s="60" t="s">
        <v>125</v>
      </c>
      <c r="N169" s="60" t="s">
        <v>125</v>
      </c>
      <c r="O169" s="44">
        <v>262</v>
      </c>
    </row>
    <row r="170" spans="1:15" ht="14.5" customHeight="1" x14ac:dyDescent="0.3">
      <c r="A170" s="60" t="s">
        <v>288</v>
      </c>
      <c r="B170" s="61">
        <v>53503</v>
      </c>
      <c r="C170" s="62">
        <v>6</v>
      </c>
      <c r="D170" s="62">
        <v>13</v>
      </c>
      <c r="E170" s="63">
        <v>18</v>
      </c>
      <c r="F170" s="63"/>
      <c r="G170" s="63">
        <v>29.88</v>
      </c>
      <c r="H170" s="41">
        <v>0.54</v>
      </c>
      <c r="I170" s="41">
        <v>1.44</v>
      </c>
      <c r="J170" s="41">
        <f t="shared" si="4"/>
        <v>2.16</v>
      </c>
      <c r="K170" s="64">
        <v>6</v>
      </c>
      <c r="L170" s="64">
        <v>5</v>
      </c>
      <c r="M170" s="65" t="s">
        <v>125</v>
      </c>
      <c r="N170" s="65" t="s">
        <v>125</v>
      </c>
      <c r="O170" s="66">
        <v>262</v>
      </c>
    </row>
    <row r="171" spans="1:15" ht="14.5" customHeight="1" x14ac:dyDescent="0.3">
      <c r="A171" s="60" t="s">
        <v>289</v>
      </c>
      <c r="B171" s="61">
        <v>54301</v>
      </c>
      <c r="C171" s="62">
        <v>12</v>
      </c>
      <c r="D171" s="62">
        <v>64</v>
      </c>
      <c r="E171" s="63">
        <v>17.43</v>
      </c>
      <c r="F171" s="63">
        <v>30.19</v>
      </c>
      <c r="G171" s="63">
        <v>42.95</v>
      </c>
      <c r="H171" s="41">
        <v>0.53</v>
      </c>
      <c r="I171" s="41">
        <v>1.4</v>
      </c>
      <c r="J171" s="41">
        <f t="shared" si="4"/>
        <v>2.0999999999999996</v>
      </c>
      <c r="K171" s="64">
        <v>12</v>
      </c>
      <c r="L171" s="64">
        <v>2</v>
      </c>
      <c r="M171" s="65" t="s">
        <v>125</v>
      </c>
      <c r="N171" s="65" t="s">
        <v>125</v>
      </c>
      <c r="O171" s="66">
        <v>112</v>
      </c>
    </row>
    <row r="172" spans="1:15" ht="14.5" customHeight="1" x14ac:dyDescent="0.3">
      <c r="A172" s="60" t="s">
        <v>290</v>
      </c>
      <c r="B172" s="61">
        <v>54304</v>
      </c>
      <c r="C172" s="62">
        <v>12</v>
      </c>
      <c r="D172" s="62">
        <v>63</v>
      </c>
      <c r="E172" s="63">
        <v>20.79</v>
      </c>
      <c r="F172" s="63">
        <v>38.380000000000003</v>
      </c>
      <c r="G172" s="63">
        <v>55.97</v>
      </c>
      <c r="H172" s="41">
        <v>0.63</v>
      </c>
      <c r="I172" s="41">
        <v>1.67</v>
      </c>
      <c r="J172" s="41">
        <f t="shared" si="4"/>
        <v>2.5</v>
      </c>
      <c r="K172" s="64">
        <v>12</v>
      </c>
      <c r="L172" s="64">
        <v>2</v>
      </c>
      <c r="M172" s="65" t="s">
        <v>127</v>
      </c>
      <c r="N172" s="65" t="s">
        <v>125</v>
      </c>
      <c r="O172" s="66">
        <v>112</v>
      </c>
    </row>
    <row r="173" spans="1:15" ht="14.5" customHeight="1" x14ac:dyDescent="0.3">
      <c r="A173" s="60" t="s">
        <v>291</v>
      </c>
      <c r="B173" s="61">
        <v>54302</v>
      </c>
      <c r="C173" s="62">
        <v>12</v>
      </c>
      <c r="D173" s="62">
        <v>64</v>
      </c>
      <c r="E173" s="63">
        <v>17.43</v>
      </c>
      <c r="F173" s="63">
        <v>30.19</v>
      </c>
      <c r="G173" s="63">
        <v>42.95</v>
      </c>
      <c r="H173" s="41">
        <v>0.53</v>
      </c>
      <c r="I173" s="41">
        <v>1.4</v>
      </c>
      <c r="J173" s="41">
        <f t="shared" si="4"/>
        <v>2.0999999999999996</v>
      </c>
      <c r="K173" s="64">
        <v>12</v>
      </c>
      <c r="L173" s="64">
        <v>2</v>
      </c>
      <c r="M173" s="65" t="s">
        <v>125</v>
      </c>
      <c r="N173" s="65" t="s">
        <v>125</v>
      </c>
      <c r="O173" s="66">
        <v>112</v>
      </c>
    </row>
    <row r="174" spans="1:15" ht="14.5" customHeight="1" x14ac:dyDescent="0.3">
      <c r="A174" s="60" t="s">
        <v>292</v>
      </c>
      <c r="B174" s="61">
        <v>54303</v>
      </c>
      <c r="C174" s="62">
        <v>12</v>
      </c>
      <c r="D174" s="62">
        <v>64</v>
      </c>
      <c r="E174" s="63">
        <v>17.43</v>
      </c>
      <c r="F174" s="63">
        <v>30.19</v>
      </c>
      <c r="G174" s="63">
        <v>42.95</v>
      </c>
      <c r="H174" s="41">
        <v>0.53</v>
      </c>
      <c r="I174" s="41">
        <v>1.4</v>
      </c>
      <c r="J174" s="41">
        <f t="shared" si="4"/>
        <v>2.0999999999999996</v>
      </c>
      <c r="K174" s="64">
        <v>12</v>
      </c>
      <c r="L174" s="64">
        <v>2</v>
      </c>
      <c r="M174" s="65" t="s">
        <v>127</v>
      </c>
      <c r="N174" s="65" t="s">
        <v>125</v>
      </c>
      <c r="O174" s="66">
        <v>112</v>
      </c>
    </row>
    <row r="175" spans="1:15" ht="14.5" customHeight="1" x14ac:dyDescent="0.3">
      <c r="A175" s="60" t="s">
        <v>293</v>
      </c>
      <c r="B175" s="61">
        <v>7501</v>
      </c>
      <c r="C175" s="62">
        <v>7</v>
      </c>
      <c r="D175" s="62">
        <v>4</v>
      </c>
      <c r="E175" s="63">
        <v>18.690000000000001</v>
      </c>
      <c r="F175" s="63">
        <v>30.82</v>
      </c>
      <c r="G175" s="63">
        <v>42.95</v>
      </c>
      <c r="H175" s="41">
        <v>0.56999999999999995</v>
      </c>
      <c r="I175" s="41">
        <v>1.5</v>
      </c>
      <c r="J175" s="41">
        <f t="shared" si="4"/>
        <v>2.25</v>
      </c>
      <c r="K175" s="64">
        <v>7</v>
      </c>
      <c r="L175" s="64">
        <v>2</v>
      </c>
      <c r="M175" s="65" t="s">
        <v>125</v>
      </c>
      <c r="N175" s="65" t="s">
        <v>125</v>
      </c>
      <c r="O175" s="66">
        <v>112</v>
      </c>
    </row>
    <row r="176" spans="1:15" ht="14.5" customHeight="1" x14ac:dyDescent="0.3">
      <c r="A176" s="60" t="s">
        <v>294</v>
      </c>
      <c r="B176" s="61">
        <v>7502</v>
      </c>
      <c r="C176" s="62">
        <v>7</v>
      </c>
      <c r="D176" s="62">
        <v>3</v>
      </c>
      <c r="E176" s="63">
        <v>24.33</v>
      </c>
      <c r="F176" s="63">
        <v>40.15</v>
      </c>
      <c r="G176" s="63">
        <v>55.97</v>
      </c>
      <c r="H176" s="41">
        <v>0.73</v>
      </c>
      <c r="I176" s="41">
        <v>1.95</v>
      </c>
      <c r="J176" s="41">
        <f t="shared" si="4"/>
        <v>2.92</v>
      </c>
      <c r="K176" s="64">
        <v>7</v>
      </c>
      <c r="L176" s="64">
        <v>2</v>
      </c>
      <c r="M176" s="65" t="s">
        <v>127</v>
      </c>
      <c r="N176" s="65" t="s">
        <v>125</v>
      </c>
      <c r="O176" s="66">
        <v>112</v>
      </c>
    </row>
    <row r="177" spans="1:15" ht="14.5" customHeight="1" x14ac:dyDescent="0.3">
      <c r="A177" s="60" t="s">
        <v>295</v>
      </c>
      <c r="B177" s="61">
        <v>26561</v>
      </c>
      <c r="C177" s="62">
        <v>14</v>
      </c>
      <c r="D177" s="62">
        <v>14</v>
      </c>
      <c r="E177" s="63">
        <v>18.690000000000001</v>
      </c>
      <c r="F177" s="63">
        <v>30.82</v>
      </c>
      <c r="G177" s="63">
        <v>42.95</v>
      </c>
      <c r="H177" s="41">
        <v>0.56999999999999995</v>
      </c>
      <c r="I177" s="41">
        <v>1.5</v>
      </c>
      <c r="J177" s="41">
        <f t="shared" si="4"/>
        <v>2.25</v>
      </c>
      <c r="K177" s="64">
        <v>14</v>
      </c>
      <c r="L177" s="64">
        <v>2</v>
      </c>
      <c r="M177" s="65" t="s">
        <v>127</v>
      </c>
      <c r="N177" s="65" t="s">
        <v>125</v>
      </c>
      <c r="O177" s="66">
        <v>28</v>
      </c>
    </row>
    <row r="178" spans="1:15" ht="14.5" customHeight="1" x14ac:dyDescent="0.3">
      <c r="A178" s="60" t="s">
        <v>296</v>
      </c>
      <c r="B178" s="61">
        <v>26563</v>
      </c>
      <c r="C178" s="62">
        <v>14</v>
      </c>
      <c r="D178" s="62">
        <v>13</v>
      </c>
      <c r="E178" s="63">
        <v>24.33</v>
      </c>
      <c r="F178" s="63">
        <v>40.15</v>
      </c>
      <c r="G178" s="63">
        <v>55.97</v>
      </c>
      <c r="H178" s="41">
        <v>0.73</v>
      </c>
      <c r="I178" s="41">
        <v>1.95</v>
      </c>
      <c r="J178" s="41">
        <f t="shared" si="4"/>
        <v>2.92</v>
      </c>
      <c r="K178" s="64">
        <v>14</v>
      </c>
      <c r="L178" s="64">
        <v>2</v>
      </c>
      <c r="M178" s="65" t="s">
        <v>127</v>
      </c>
      <c r="N178" s="65" t="s">
        <v>125</v>
      </c>
      <c r="O178" s="66">
        <v>28</v>
      </c>
    </row>
    <row r="179" spans="1:15" ht="14.5" customHeight="1" x14ac:dyDescent="0.3">
      <c r="A179" s="60" t="s">
        <v>297</v>
      </c>
      <c r="B179" s="61">
        <v>26562</v>
      </c>
      <c r="C179" s="62">
        <v>14</v>
      </c>
      <c r="D179" s="62">
        <v>13</v>
      </c>
      <c r="E179" s="63">
        <v>24.33</v>
      </c>
      <c r="F179" s="63">
        <v>40.15</v>
      </c>
      <c r="G179" s="63">
        <v>55.97</v>
      </c>
      <c r="H179" s="41">
        <v>0.73</v>
      </c>
      <c r="I179" s="41">
        <v>1.95</v>
      </c>
      <c r="J179" s="41">
        <f t="shared" si="4"/>
        <v>2.92</v>
      </c>
      <c r="K179" s="64">
        <v>14</v>
      </c>
      <c r="L179" s="64">
        <v>2</v>
      </c>
      <c r="M179" s="65" t="s">
        <v>127</v>
      </c>
      <c r="N179" s="65" t="s">
        <v>125</v>
      </c>
      <c r="O179" s="66">
        <v>28</v>
      </c>
    </row>
    <row r="180" spans="1:15" ht="14.5" customHeight="1" x14ac:dyDescent="0.3">
      <c r="A180" s="60" t="s">
        <v>298</v>
      </c>
      <c r="B180" s="61">
        <v>26761</v>
      </c>
      <c r="C180" s="62">
        <v>14</v>
      </c>
      <c r="D180" s="62">
        <v>14</v>
      </c>
      <c r="E180" s="63">
        <v>18.690000000000001</v>
      </c>
      <c r="F180" s="63">
        <v>30.82</v>
      </c>
      <c r="G180" s="63">
        <v>42.95</v>
      </c>
      <c r="H180" s="41">
        <v>0.56999999999999995</v>
      </c>
      <c r="I180" s="41">
        <v>1.5</v>
      </c>
      <c r="J180" s="41">
        <f t="shared" si="4"/>
        <v>2.25</v>
      </c>
      <c r="K180" s="64">
        <v>14</v>
      </c>
      <c r="L180" s="64">
        <v>2</v>
      </c>
      <c r="M180" s="65" t="s">
        <v>127</v>
      </c>
      <c r="N180" s="65" t="s">
        <v>125</v>
      </c>
      <c r="O180" s="66">
        <v>28</v>
      </c>
    </row>
    <row r="181" spans="1:15" ht="14.5" customHeight="1" x14ac:dyDescent="0.3">
      <c r="A181" s="60" t="s">
        <v>299</v>
      </c>
      <c r="B181" s="61">
        <v>26520</v>
      </c>
      <c r="C181" s="62">
        <v>81</v>
      </c>
      <c r="D181" s="62">
        <v>3</v>
      </c>
      <c r="E181" s="63">
        <v>24.33</v>
      </c>
      <c r="F181" s="63">
        <v>40.15</v>
      </c>
      <c r="G181" s="63">
        <v>55.97</v>
      </c>
      <c r="H181" s="41">
        <v>0.73</v>
      </c>
      <c r="I181" s="41">
        <v>1.95</v>
      </c>
      <c r="J181" s="41">
        <f t="shared" si="4"/>
        <v>2.92</v>
      </c>
      <c r="K181" s="64">
        <v>17</v>
      </c>
      <c r="L181" s="64">
        <v>2</v>
      </c>
      <c r="M181" s="65" t="s">
        <v>127</v>
      </c>
      <c r="N181" s="65" t="s">
        <v>125</v>
      </c>
      <c r="O181" s="66">
        <v>5</v>
      </c>
    </row>
    <row r="182" spans="1:15" ht="14.5" customHeight="1" x14ac:dyDescent="0.3">
      <c r="A182" s="60" t="s">
        <v>300</v>
      </c>
      <c r="B182" s="61">
        <v>26763</v>
      </c>
      <c r="C182" s="62">
        <v>14</v>
      </c>
      <c r="D182" s="62">
        <v>13</v>
      </c>
      <c r="E182" s="63">
        <v>24.33</v>
      </c>
      <c r="F182" s="63">
        <v>40.15</v>
      </c>
      <c r="G182" s="63">
        <v>55.97</v>
      </c>
      <c r="H182" s="41">
        <v>0.73</v>
      </c>
      <c r="I182" s="41">
        <v>1.95</v>
      </c>
      <c r="J182" s="41">
        <f t="shared" si="4"/>
        <v>2.92</v>
      </c>
      <c r="K182" s="64">
        <v>14</v>
      </c>
      <c r="L182" s="64">
        <v>2</v>
      </c>
      <c r="M182" s="65" t="s">
        <v>127</v>
      </c>
      <c r="N182" s="65" t="s">
        <v>125</v>
      </c>
      <c r="O182" s="66">
        <v>28</v>
      </c>
    </row>
    <row r="183" spans="1:15" ht="14.5" customHeight="1" x14ac:dyDescent="0.3">
      <c r="A183" s="60" t="s">
        <v>301</v>
      </c>
      <c r="B183" s="61">
        <v>26762</v>
      </c>
      <c r="C183" s="62">
        <v>14</v>
      </c>
      <c r="D183" s="62">
        <v>13</v>
      </c>
      <c r="E183" s="63">
        <v>24.33</v>
      </c>
      <c r="F183" s="63">
        <v>40.15</v>
      </c>
      <c r="G183" s="63">
        <v>55.97</v>
      </c>
      <c r="H183" s="41">
        <v>0.73</v>
      </c>
      <c r="I183" s="41">
        <v>1.95</v>
      </c>
      <c r="J183" s="41">
        <f t="shared" si="4"/>
        <v>2.92</v>
      </c>
      <c r="K183" s="64">
        <v>14</v>
      </c>
      <c r="L183" s="64">
        <v>2</v>
      </c>
      <c r="M183" s="65" t="s">
        <v>127</v>
      </c>
      <c r="N183" s="65" t="s">
        <v>125</v>
      </c>
      <c r="O183" s="66">
        <v>28</v>
      </c>
    </row>
    <row r="184" spans="1:15" ht="14.5" customHeight="1" x14ac:dyDescent="0.3">
      <c r="A184" s="60" t="s">
        <v>302</v>
      </c>
      <c r="B184" s="61">
        <v>16100</v>
      </c>
      <c r="C184" s="62">
        <v>2</v>
      </c>
      <c r="D184" s="62">
        <v>8</v>
      </c>
      <c r="E184" s="63">
        <v>13.22</v>
      </c>
      <c r="F184" s="63"/>
      <c r="G184" s="63">
        <v>20.63</v>
      </c>
      <c r="H184" s="41">
        <v>0.4</v>
      </c>
      <c r="I184" s="41">
        <v>1.04</v>
      </c>
      <c r="J184" s="41">
        <f t="shared" si="4"/>
        <v>1.59</v>
      </c>
      <c r="K184" s="64">
        <v>2</v>
      </c>
      <c r="L184" s="64">
        <v>6</v>
      </c>
      <c r="M184" s="65" t="s">
        <v>125</v>
      </c>
      <c r="N184" s="65" t="s">
        <v>125</v>
      </c>
      <c r="O184" s="66">
        <v>195</v>
      </c>
    </row>
    <row r="185" spans="1:15" ht="14.5" customHeight="1" x14ac:dyDescent="0.3">
      <c r="A185" s="60" t="s">
        <v>303</v>
      </c>
      <c r="B185" s="61">
        <v>94300</v>
      </c>
      <c r="C185" s="62">
        <v>18</v>
      </c>
      <c r="D185" s="62">
        <v>0</v>
      </c>
      <c r="E185" s="63"/>
      <c r="F185" s="63"/>
      <c r="G185" s="63"/>
      <c r="H185" s="41"/>
      <c r="I185" s="41"/>
      <c r="J185" s="41"/>
      <c r="K185" s="64">
        <v>99</v>
      </c>
      <c r="L185" s="64">
        <v>6</v>
      </c>
      <c r="M185" s="65" t="s">
        <v>125</v>
      </c>
      <c r="N185" s="65" t="s">
        <v>125</v>
      </c>
      <c r="O185" s="66">
        <v>0</v>
      </c>
    </row>
    <row r="186" spans="1:15" ht="14.5" customHeight="1" x14ac:dyDescent="0.3">
      <c r="A186" s="60" t="s">
        <v>304</v>
      </c>
      <c r="B186" s="61">
        <v>50500</v>
      </c>
      <c r="C186" s="62">
        <v>12</v>
      </c>
      <c r="D186" s="62">
        <v>64</v>
      </c>
      <c r="E186" s="63">
        <v>17.43</v>
      </c>
      <c r="F186" s="63">
        <v>30.19</v>
      </c>
      <c r="G186" s="63">
        <v>42.95</v>
      </c>
      <c r="H186" s="41">
        <v>0.53</v>
      </c>
      <c r="I186" s="41">
        <v>1.4</v>
      </c>
      <c r="J186" s="41">
        <f t="shared" ref="J186:J249" si="5">ROUNDUP(E186*0.12,2)</f>
        <v>2.0999999999999996</v>
      </c>
      <c r="K186" s="64">
        <v>12</v>
      </c>
      <c r="L186" s="64">
        <v>2</v>
      </c>
      <c r="M186" s="65" t="s">
        <v>127</v>
      </c>
      <c r="N186" s="65" t="s">
        <v>125</v>
      </c>
      <c r="O186" s="66">
        <v>112</v>
      </c>
    </row>
    <row r="187" spans="1:15" ht="14.5" customHeight="1" x14ac:dyDescent="0.3">
      <c r="A187" s="60" t="s">
        <v>305</v>
      </c>
      <c r="B187" s="61">
        <v>50510</v>
      </c>
      <c r="C187" s="62">
        <v>81</v>
      </c>
      <c r="D187" s="62">
        <v>4</v>
      </c>
      <c r="E187" s="63">
        <v>18.690000000000001</v>
      </c>
      <c r="F187" s="63">
        <v>34.46</v>
      </c>
      <c r="G187" s="63">
        <v>42.95</v>
      </c>
      <c r="H187" s="41">
        <v>0.56999999999999995</v>
      </c>
      <c r="I187" s="41">
        <v>1.5</v>
      </c>
      <c r="J187" s="41">
        <f t="shared" si="5"/>
        <v>2.25</v>
      </c>
      <c r="K187" s="64">
        <v>99</v>
      </c>
      <c r="L187" s="64">
        <v>2</v>
      </c>
      <c r="M187" s="65" t="s">
        <v>127</v>
      </c>
      <c r="N187" s="65" t="s">
        <v>125</v>
      </c>
      <c r="O187" s="66">
        <v>112</v>
      </c>
    </row>
    <row r="188" spans="1:15" ht="14.5" customHeight="1" x14ac:dyDescent="0.3">
      <c r="A188" s="60" t="s">
        <v>306</v>
      </c>
      <c r="B188" s="61">
        <v>50520</v>
      </c>
      <c r="C188" s="62">
        <v>81</v>
      </c>
      <c r="D188" s="62">
        <v>3</v>
      </c>
      <c r="E188" s="63">
        <v>24.33</v>
      </c>
      <c r="F188" s="63">
        <v>40.15</v>
      </c>
      <c r="G188" s="63">
        <v>55.97</v>
      </c>
      <c r="H188" s="41">
        <v>0.73</v>
      </c>
      <c r="I188" s="41">
        <v>1.95</v>
      </c>
      <c r="J188" s="41">
        <f t="shared" si="5"/>
        <v>2.92</v>
      </c>
      <c r="K188" s="64">
        <v>17</v>
      </c>
      <c r="L188" s="64">
        <v>2</v>
      </c>
      <c r="M188" s="65" t="s">
        <v>127</v>
      </c>
      <c r="N188" s="65" t="s">
        <v>125</v>
      </c>
      <c r="O188" s="66">
        <v>7</v>
      </c>
    </row>
    <row r="189" spans="1:15" ht="14.5" customHeight="1" x14ac:dyDescent="0.3">
      <c r="A189" s="60" t="s">
        <v>307</v>
      </c>
      <c r="B189" s="61">
        <v>50600</v>
      </c>
      <c r="C189" s="62">
        <v>12</v>
      </c>
      <c r="D189" s="62">
        <v>65</v>
      </c>
      <c r="E189" s="63">
        <v>13.79</v>
      </c>
      <c r="F189" s="63">
        <v>23.95</v>
      </c>
      <c r="G189" s="63">
        <v>34.11</v>
      </c>
      <c r="H189" s="41">
        <v>0.42</v>
      </c>
      <c r="I189" s="41">
        <v>1.1100000000000001</v>
      </c>
      <c r="J189" s="41">
        <f t="shared" si="5"/>
        <v>1.66</v>
      </c>
      <c r="K189" s="64">
        <v>12</v>
      </c>
      <c r="L189" s="64">
        <v>5</v>
      </c>
      <c r="M189" s="65" t="s">
        <v>125</v>
      </c>
      <c r="N189" s="65" t="s">
        <v>125</v>
      </c>
      <c r="O189" s="66">
        <v>195</v>
      </c>
    </row>
    <row r="190" spans="1:15" ht="14.5" customHeight="1" x14ac:dyDescent="0.3">
      <c r="A190" s="60" t="s">
        <v>308</v>
      </c>
      <c r="B190" s="61">
        <v>50660</v>
      </c>
      <c r="C190" s="62">
        <v>81</v>
      </c>
      <c r="D190" s="62">
        <v>3</v>
      </c>
      <c r="E190" s="63">
        <v>24.33</v>
      </c>
      <c r="F190" s="63">
        <v>40.15</v>
      </c>
      <c r="G190" s="63">
        <v>55.97</v>
      </c>
      <c r="H190" s="41">
        <v>0.73</v>
      </c>
      <c r="I190" s="41">
        <v>1.95</v>
      </c>
      <c r="J190" s="41">
        <f t="shared" si="5"/>
        <v>2.92</v>
      </c>
      <c r="K190" s="64">
        <v>18</v>
      </c>
      <c r="L190" s="64">
        <v>2</v>
      </c>
      <c r="M190" s="65" t="s">
        <v>127</v>
      </c>
      <c r="N190" s="65" t="s">
        <v>125</v>
      </c>
      <c r="O190" s="66">
        <v>112</v>
      </c>
    </row>
    <row r="191" spans="1:15" ht="14.5" customHeight="1" x14ac:dyDescent="0.3">
      <c r="A191" s="60" t="s">
        <v>309</v>
      </c>
      <c r="B191" s="61">
        <v>50672</v>
      </c>
      <c r="C191" s="62">
        <v>12</v>
      </c>
      <c r="D191" s="62">
        <v>64</v>
      </c>
      <c r="E191" s="63">
        <v>17.43</v>
      </c>
      <c r="F191" s="63">
        <v>30.19</v>
      </c>
      <c r="G191" s="63">
        <v>42.95</v>
      </c>
      <c r="H191" s="41">
        <v>0.53</v>
      </c>
      <c r="I191" s="41">
        <v>1.4</v>
      </c>
      <c r="J191" s="41">
        <f t="shared" si="5"/>
        <v>2.0999999999999996</v>
      </c>
      <c r="K191" s="64">
        <v>12</v>
      </c>
      <c r="L191" s="64">
        <v>2</v>
      </c>
      <c r="M191" s="65" t="s">
        <v>125</v>
      </c>
      <c r="N191" s="65" t="s">
        <v>125</v>
      </c>
      <c r="O191" s="66">
        <v>112</v>
      </c>
    </row>
    <row r="192" spans="1:15" ht="14.5" customHeight="1" x14ac:dyDescent="0.3">
      <c r="A192" s="60" t="s">
        <v>310</v>
      </c>
      <c r="B192" s="61">
        <v>50673</v>
      </c>
      <c r="C192" s="62">
        <v>12</v>
      </c>
      <c r="D192" s="62">
        <v>63</v>
      </c>
      <c r="E192" s="63">
        <v>20.79</v>
      </c>
      <c r="F192" s="63">
        <v>38.380000000000003</v>
      </c>
      <c r="G192" s="63">
        <v>55.97</v>
      </c>
      <c r="H192" s="41">
        <v>0.63</v>
      </c>
      <c r="I192" s="41">
        <v>1.67</v>
      </c>
      <c r="J192" s="41">
        <f t="shared" si="5"/>
        <v>2.5</v>
      </c>
      <c r="K192" s="64">
        <v>12</v>
      </c>
      <c r="L192" s="64">
        <v>2</v>
      </c>
      <c r="M192" s="65" t="s">
        <v>125</v>
      </c>
      <c r="N192" s="65" t="s">
        <v>125</v>
      </c>
      <c r="O192" s="66">
        <v>112</v>
      </c>
    </row>
    <row r="193" spans="1:15" ht="14.5" customHeight="1" x14ac:dyDescent="0.3">
      <c r="A193" s="60" t="s">
        <v>311</v>
      </c>
      <c r="B193" s="61">
        <v>50240</v>
      </c>
      <c r="C193" s="62">
        <v>81</v>
      </c>
      <c r="D193" s="62">
        <v>2</v>
      </c>
      <c r="E193" s="63">
        <v>28.47</v>
      </c>
      <c r="F193" s="63">
        <v>46.96</v>
      </c>
      <c r="G193" s="63">
        <v>65.45</v>
      </c>
      <c r="H193" s="41">
        <v>0.86</v>
      </c>
      <c r="I193" s="41">
        <v>2.2799999999999998</v>
      </c>
      <c r="J193" s="41">
        <f t="shared" si="5"/>
        <v>3.42</v>
      </c>
      <c r="K193" s="64">
        <v>17</v>
      </c>
      <c r="L193" s="64">
        <v>1</v>
      </c>
      <c r="M193" s="65" t="s">
        <v>127</v>
      </c>
      <c r="N193" s="65" t="s">
        <v>125</v>
      </c>
      <c r="O193" s="66">
        <v>2</v>
      </c>
    </row>
    <row r="194" spans="1:15" ht="14.5" customHeight="1" x14ac:dyDescent="0.3">
      <c r="A194" s="60" t="s">
        <v>312</v>
      </c>
      <c r="B194" s="61">
        <v>36301</v>
      </c>
      <c r="C194" s="62">
        <v>2</v>
      </c>
      <c r="D194" s="62">
        <v>12</v>
      </c>
      <c r="E194" s="63">
        <v>18.07</v>
      </c>
      <c r="F194" s="63"/>
      <c r="G194" s="63">
        <v>27.65</v>
      </c>
      <c r="H194" s="41">
        <v>0.55000000000000004</v>
      </c>
      <c r="I194" s="41">
        <v>1.45</v>
      </c>
      <c r="J194" s="41">
        <f t="shared" si="5"/>
        <v>2.17</v>
      </c>
      <c r="K194" s="64">
        <v>2</v>
      </c>
      <c r="L194" s="64">
        <v>3</v>
      </c>
      <c r="M194" s="65" t="s">
        <v>125</v>
      </c>
      <c r="N194" s="65" t="s">
        <v>125</v>
      </c>
      <c r="O194" s="66">
        <v>195</v>
      </c>
    </row>
    <row r="195" spans="1:15" ht="14.5" customHeight="1" x14ac:dyDescent="0.3">
      <c r="A195" s="60" t="s">
        <v>313</v>
      </c>
      <c r="B195" s="61">
        <v>36303</v>
      </c>
      <c r="C195" s="62">
        <v>2</v>
      </c>
      <c r="D195" s="62">
        <v>14</v>
      </c>
      <c r="E195" s="63">
        <v>21.12</v>
      </c>
      <c r="F195" s="63"/>
      <c r="G195" s="63">
        <v>32.31</v>
      </c>
      <c r="H195" s="41">
        <v>0.64</v>
      </c>
      <c r="I195" s="41">
        <v>1.69</v>
      </c>
      <c r="J195" s="41">
        <f t="shared" si="5"/>
        <v>2.5399999999999996</v>
      </c>
      <c r="K195" s="64">
        <v>2</v>
      </c>
      <c r="L195" s="64">
        <v>3</v>
      </c>
      <c r="M195" s="65" t="s">
        <v>125</v>
      </c>
      <c r="N195" s="65" t="s">
        <v>125</v>
      </c>
      <c r="O195" s="66">
        <v>195</v>
      </c>
    </row>
    <row r="196" spans="1:15" ht="14.5" customHeight="1" x14ac:dyDescent="0.3">
      <c r="A196" s="60" t="s">
        <v>314</v>
      </c>
      <c r="B196" s="61">
        <v>36302</v>
      </c>
      <c r="C196" s="62">
        <v>2</v>
      </c>
      <c r="D196" s="62">
        <v>13</v>
      </c>
      <c r="E196" s="63">
        <v>19.54</v>
      </c>
      <c r="F196" s="63"/>
      <c r="G196" s="63">
        <v>29.88</v>
      </c>
      <c r="H196" s="41">
        <v>0.59</v>
      </c>
      <c r="I196" s="41">
        <v>1.57</v>
      </c>
      <c r="J196" s="41">
        <f t="shared" si="5"/>
        <v>2.3499999999999996</v>
      </c>
      <c r="K196" s="64">
        <v>2</v>
      </c>
      <c r="L196" s="64">
        <v>3</v>
      </c>
      <c r="M196" s="65" t="s">
        <v>125</v>
      </c>
      <c r="N196" s="65" t="s">
        <v>125</v>
      </c>
      <c r="O196" s="66">
        <v>195</v>
      </c>
    </row>
    <row r="197" spans="1:15" ht="14.5" customHeight="1" x14ac:dyDescent="0.3">
      <c r="A197" s="60" t="s">
        <v>315</v>
      </c>
      <c r="B197" s="61">
        <v>4161</v>
      </c>
      <c r="C197" s="62">
        <v>7</v>
      </c>
      <c r="D197" s="62">
        <v>4</v>
      </c>
      <c r="E197" s="63">
        <v>18.690000000000001</v>
      </c>
      <c r="F197" s="63">
        <v>30.82</v>
      </c>
      <c r="G197" s="63">
        <v>42.95</v>
      </c>
      <c r="H197" s="41">
        <v>0.56999999999999995</v>
      </c>
      <c r="I197" s="41">
        <v>1.5</v>
      </c>
      <c r="J197" s="41">
        <f t="shared" si="5"/>
        <v>2.25</v>
      </c>
      <c r="K197" s="64">
        <v>7</v>
      </c>
      <c r="L197" s="64">
        <v>2</v>
      </c>
      <c r="M197" s="65" t="s">
        <v>125</v>
      </c>
      <c r="N197" s="65" t="s">
        <v>125</v>
      </c>
      <c r="O197" s="66">
        <v>16</v>
      </c>
    </row>
    <row r="198" spans="1:15" ht="14.5" customHeight="1" x14ac:dyDescent="0.3">
      <c r="A198" s="60" t="s">
        <v>316</v>
      </c>
      <c r="B198" s="61">
        <v>4162</v>
      </c>
      <c r="C198" s="62">
        <v>7</v>
      </c>
      <c r="D198" s="62">
        <v>3</v>
      </c>
      <c r="E198" s="63">
        <v>24.33</v>
      </c>
      <c r="F198" s="63">
        <v>40.15</v>
      </c>
      <c r="G198" s="63">
        <v>55.97</v>
      </c>
      <c r="H198" s="41">
        <v>0.73</v>
      </c>
      <c r="I198" s="41">
        <v>1.95</v>
      </c>
      <c r="J198" s="41">
        <f t="shared" si="5"/>
        <v>2.92</v>
      </c>
      <c r="K198" s="64">
        <v>7</v>
      </c>
      <c r="L198" s="64">
        <v>2</v>
      </c>
      <c r="M198" s="65" t="s">
        <v>127</v>
      </c>
      <c r="N198" s="65" t="s">
        <v>125</v>
      </c>
      <c r="O198" s="66">
        <v>16</v>
      </c>
    </row>
    <row r="199" spans="1:15" ht="14.5" customHeight="1" x14ac:dyDescent="0.3">
      <c r="A199" s="60" t="s">
        <v>317</v>
      </c>
      <c r="B199" s="68">
        <v>4490</v>
      </c>
      <c r="C199" s="40">
        <v>81</v>
      </c>
      <c r="D199" s="40">
        <v>3</v>
      </c>
      <c r="E199" s="63">
        <v>24.33</v>
      </c>
      <c r="F199" s="63">
        <v>40.15</v>
      </c>
      <c r="G199" s="63">
        <v>55.97</v>
      </c>
      <c r="H199" s="41">
        <v>0.73</v>
      </c>
      <c r="I199" s="41">
        <v>1.95</v>
      </c>
      <c r="J199" s="41">
        <f t="shared" si="5"/>
        <v>2.92</v>
      </c>
      <c r="K199" s="69">
        <v>18</v>
      </c>
      <c r="L199" s="69">
        <v>2</v>
      </c>
      <c r="M199" s="60" t="s">
        <v>127</v>
      </c>
      <c r="N199" s="60" t="s">
        <v>125</v>
      </c>
      <c r="O199" s="44">
        <v>16</v>
      </c>
    </row>
    <row r="200" spans="1:15" ht="14.5" customHeight="1" x14ac:dyDescent="0.3">
      <c r="A200" s="60" t="s">
        <v>318</v>
      </c>
      <c r="B200" s="68">
        <v>29061</v>
      </c>
      <c r="C200" s="40">
        <v>14</v>
      </c>
      <c r="D200" s="40">
        <v>14</v>
      </c>
      <c r="E200" s="63">
        <v>18.690000000000001</v>
      </c>
      <c r="F200" s="63">
        <v>30.82</v>
      </c>
      <c r="G200" s="63">
        <v>42.95</v>
      </c>
      <c r="H200" s="41">
        <v>0.56999999999999995</v>
      </c>
      <c r="I200" s="41">
        <v>1.5</v>
      </c>
      <c r="J200" s="41">
        <f t="shared" si="5"/>
        <v>2.25</v>
      </c>
      <c r="K200" s="69">
        <v>14</v>
      </c>
      <c r="L200" s="69">
        <v>2</v>
      </c>
      <c r="M200" s="60" t="s">
        <v>127</v>
      </c>
      <c r="N200" s="60" t="s">
        <v>125</v>
      </c>
      <c r="O200" s="44">
        <v>28</v>
      </c>
    </row>
    <row r="201" spans="1:15" ht="14.5" customHeight="1" x14ac:dyDescent="0.3">
      <c r="A201" s="60" t="s">
        <v>319</v>
      </c>
      <c r="B201" s="68">
        <v>29063</v>
      </c>
      <c r="C201" s="40">
        <v>14</v>
      </c>
      <c r="D201" s="40">
        <v>13</v>
      </c>
      <c r="E201" s="63">
        <v>24.33</v>
      </c>
      <c r="F201" s="63">
        <v>40.15</v>
      </c>
      <c r="G201" s="63">
        <v>55.97</v>
      </c>
      <c r="H201" s="41">
        <v>0.73</v>
      </c>
      <c r="I201" s="41">
        <v>1.95</v>
      </c>
      <c r="J201" s="41">
        <f t="shared" si="5"/>
        <v>2.92</v>
      </c>
      <c r="K201" s="69">
        <v>14</v>
      </c>
      <c r="L201" s="69">
        <v>2</v>
      </c>
      <c r="M201" s="60" t="s">
        <v>127</v>
      </c>
      <c r="N201" s="60" t="s">
        <v>125</v>
      </c>
      <c r="O201" s="44">
        <v>28</v>
      </c>
    </row>
    <row r="202" spans="1:15" ht="14.5" customHeight="1" x14ac:dyDescent="0.3">
      <c r="A202" s="60" t="s">
        <v>320</v>
      </c>
      <c r="B202" s="61">
        <v>29062</v>
      </c>
      <c r="C202" s="62">
        <v>14</v>
      </c>
      <c r="D202" s="62">
        <v>13</v>
      </c>
      <c r="E202" s="63">
        <v>24.33</v>
      </c>
      <c r="F202" s="63">
        <v>40.15</v>
      </c>
      <c r="G202" s="63">
        <v>55.97</v>
      </c>
      <c r="H202" s="41">
        <v>0.73</v>
      </c>
      <c r="I202" s="41">
        <v>1.95</v>
      </c>
      <c r="J202" s="41">
        <f t="shared" si="5"/>
        <v>2.92</v>
      </c>
      <c r="K202" s="64">
        <v>14</v>
      </c>
      <c r="L202" s="64">
        <v>2</v>
      </c>
      <c r="M202" s="65" t="s">
        <v>127</v>
      </c>
      <c r="N202" s="65" t="s">
        <v>125</v>
      </c>
      <c r="O202" s="66">
        <v>28</v>
      </c>
    </row>
    <row r="203" spans="1:15" ht="14.5" customHeight="1" x14ac:dyDescent="0.3">
      <c r="A203" s="60" t="s">
        <v>321</v>
      </c>
      <c r="B203" s="61">
        <v>12340</v>
      </c>
      <c r="C203" s="62">
        <v>81</v>
      </c>
      <c r="D203" s="62">
        <v>3</v>
      </c>
      <c r="E203" s="63">
        <v>24.33</v>
      </c>
      <c r="F203" s="63">
        <v>40.15</v>
      </c>
      <c r="G203" s="63">
        <v>55.97</v>
      </c>
      <c r="H203" s="41">
        <v>0.73</v>
      </c>
      <c r="I203" s="41">
        <v>1.95</v>
      </c>
      <c r="J203" s="41">
        <f t="shared" si="5"/>
        <v>2.92</v>
      </c>
      <c r="K203" s="64">
        <v>18</v>
      </c>
      <c r="L203" s="64">
        <v>2</v>
      </c>
      <c r="M203" s="65" t="s">
        <v>127</v>
      </c>
      <c r="N203" s="65" t="s">
        <v>125</v>
      </c>
      <c r="O203" s="66">
        <v>3</v>
      </c>
    </row>
    <row r="204" spans="1:15" ht="14.5" customHeight="1" x14ac:dyDescent="0.3">
      <c r="A204" s="60" t="s">
        <v>322</v>
      </c>
      <c r="B204" s="61">
        <v>12361</v>
      </c>
      <c r="C204" s="62">
        <v>7</v>
      </c>
      <c r="D204" s="62">
        <v>5</v>
      </c>
      <c r="E204" s="63">
        <v>15</v>
      </c>
      <c r="F204" s="63">
        <v>24.56</v>
      </c>
      <c r="G204" s="63">
        <v>34.11</v>
      </c>
      <c r="H204" s="41">
        <v>0.45</v>
      </c>
      <c r="I204" s="41">
        <v>1.2</v>
      </c>
      <c r="J204" s="41">
        <f t="shared" si="5"/>
        <v>1.8</v>
      </c>
      <c r="K204" s="64">
        <v>7</v>
      </c>
      <c r="L204" s="64">
        <v>2</v>
      </c>
      <c r="M204" s="65" t="s">
        <v>125</v>
      </c>
      <c r="N204" s="65" t="s">
        <v>125</v>
      </c>
      <c r="O204" s="66">
        <v>127</v>
      </c>
    </row>
    <row r="205" spans="1:15" ht="14.5" customHeight="1" x14ac:dyDescent="0.3">
      <c r="A205" s="60" t="s">
        <v>323</v>
      </c>
      <c r="B205" s="61">
        <v>12363</v>
      </c>
      <c r="C205" s="62">
        <v>7</v>
      </c>
      <c r="D205" s="62">
        <v>3</v>
      </c>
      <c r="E205" s="63">
        <v>24.33</v>
      </c>
      <c r="F205" s="63">
        <v>40.15</v>
      </c>
      <c r="G205" s="63">
        <v>55.97</v>
      </c>
      <c r="H205" s="41">
        <v>0.73</v>
      </c>
      <c r="I205" s="41">
        <v>1.95</v>
      </c>
      <c r="J205" s="41">
        <f t="shared" si="5"/>
        <v>2.92</v>
      </c>
      <c r="K205" s="64">
        <v>7</v>
      </c>
      <c r="L205" s="64">
        <v>2</v>
      </c>
      <c r="M205" s="65" t="s">
        <v>127</v>
      </c>
      <c r="N205" s="65" t="s">
        <v>125</v>
      </c>
      <c r="O205" s="66">
        <v>127</v>
      </c>
    </row>
    <row r="206" spans="1:15" ht="14.5" customHeight="1" x14ac:dyDescent="0.3">
      <c r="A206" s="60" t="s">
        <v>324</v>
      </c>
      <c r="B206" s="61">
        <v>12362</v>
      </c>
      <c r="C206" s="62">
        <v>7</v>
      </c>
      <c r="D206" s="62">
        <v>4</v>
      </c>
      <c r="E206" s="63">
        <v>18.690000000000001</v>
      </c>
      <c r="F206" s="63">
        <v>30.82</v>
      </c>
      <c r="G206" s="63">
        <v>42.95</v>
      </c>
      <c r="H206" s="41">
        <v>0.56999999999999995</v>
      </c>
      <c r="I206" s="41">
        <v>1.5</v>
      </c>
      <c r="J206" s="41">
        <f t="shared" si="5"/>
        <v>2.25</v>
      </c>
      <c r="K206" s="64">
        <v>7</v>
      </c>
      <c r="L206" s="64">
        <v>2</v>
      </c>
      <c r="M206" s="65" t="s">
        <v>124</v>
      </c>
      <c r="N206" s="65" t="s">
        <v>125</v>
      </c>
      <c r="O206" s="66">
        <v>127</v>
      </c>
    </row>
    <row r="207" spans="1:15" ht="14.5" customHeight="1" x14ac:dyDescent="0.3">
      <c r="A207" s="60" t="s">
        <v>325</v>
      </c>
      <c r="B207" s="61">
        <v>7300</v>
      </c>
      <c r="C207" s="62">
        <v>7</v>
      </c>
      <c r="D207" s="62">
        <v>4</v>
      </c>
      <c r="E207" s="63">
        <v>18.690000000000001</v>
      </c>
      <c r="F207" s="63">
        <v>30.82</v>
      </c>
      <c r="G207" s="63">
        <v>42.95</v>
      </c>
      <c r="H207" s="41">
        <v>0.56999999999999995</v>
      </c>
      <c r="I207" s="41">
        <v>1.5</v>
      </c>
      <c r="J207" s="41">
        <f t="shared" si="5"/>
        <v>2.25</v>
      </c>
      <c r="K207" s="64">
        <v>7</v>
      </c>
      <c r="L207" s="64">
        <v>2</v>
      </c>
      <c r="M207" s="65" t="s">
        <v>127</v>
      </c>
      <c r="N207" s="65" t="s">
        <v>125</v>
      </c>
      <c r="O207" s="66">
        <v>112</v>
      </c>
    </row>
    <row r="208" spans="1:15" ht="14.5" customHeight="1" x14ac:dyDescent="0.3">
      <c r="A208" s="60" t="s">
        <v>326</v>
      </c>
      <c r="B208" s="61">
        <v>7601</v>
      </c>
      <c r="C208" s="62">
        <v>7</v>
      </c>
      <c r="D208" s="62">
        <v>4</v>
      </c>
      <c r="E208" s="63">
        <v>18.690000000000001</v>
      </c>
      <c r="F208" s="63">
        <v>30.82</v>
      </c>
      <c r="G208" s="63">
        <v>42.95</v>
      </c>
      <c r="H208" s="41">
        <v>0.56999999999999995</v>
      </c>
      <c r="I208" s="41">
        <v>1.5</v>
      </c>
      <c r="J208" s="41">
        <f t="shared" si="5"/>
        <v>2.25</v>
      </c>
      <c r="K208" s="64">
        <v>7</v>
      </c>
      <c r="L208" s="64">
        <v>2</v>
      </c>
      <c r="M208" s="65" t="s">
        <v>124</v>
      </c>
      <c r="N208" s="65" t="s">
        <v>125</v>
      </c>
      <c r="O208" s="66">
        <v>19</v>
      </c>
    </row>
    <row r="209" spans="1:15" ht="14.5" customHeight="1" x14ac:dyDescent="0.3">
      <c r="A209" s="60" t="s">
        <v>327</v>
      </c>
      <c r="B209" s="61">
        <v>7602</v>
      </c>
      <c r="C209" s="62">
        <v>7</v>
      </c>
      <c r="D209" s="62">
        <v>3</v>
      </c>
      <c r="E209" s="63">
        <v>24.33</v>
      </c>
      <c r="F209" s="63">
        <v>40.15</v>
      </c>
      <c r="G209" s="63">
        <v>55.97</v>
      </c>
      <c r="H209" s="41">
        <v>0.73</v>
      </c>
      <c r="I209" s="41">
        <v>1.95</v>
      </c>
      <c r="J209" s="41">
        <f t="shared" si="5"/>
        <v>2.92</v>
      </c>
      <c r="K209" s="64">
        <v>7</v>
      </c>
      <c r="L209" s="64">
        <v>2</v>
      </c>
      <c r="M209" s="65" t="s">
        <v>127</v>
      </c>
      <c r="N209" s="65" t="s">
        <v>125</v>
      </c>
      <c r="O209" s="66">
        <v>19</v>
      </c>
    </row>
    <row r="210" spans="1:15" ht="14.5" customHeight="1" x14ac:dyDescent="0.3">
      <c r="A210" s="60" t="s">
        <v>328</v>
      </c>
      <c r="B210" s="61">
        <v>7420</v>
      </c>
      <c r="C210" s="62">
        <v>81</v>
      </c>
      <c r="D210" s="62">
        <v>3</v>
      </c>
      <c r="E210" s="63">
        <v>24.33</v>
      </c>
      <c r="F210" s="63">
        <v>40.15</v>
      </c>
      <c r="G210" s="63">
        <v>55.97</v>
      </c>
      <c r="H210" s="41">
        <v>0.73</v>
      </c>
      <c r="I210" s="41">
        <v>1.95</v>
      </c>
      <c r="J210" s="41">
        <f t="shared" si="5"/>
        <v>2.92</v>
      </c>
      <c r="K210" s="64">
        <v>17</v>
      </c>
      <c r="L210" s="64">
        <v>2</v>
      </c>
      <c r="M210" s="65" t="s">
        <v>127</v>
      </c>
      <c r="N210" s="65" t="s">
        <v>125</v>
      </c>
      <c r="O210" s="66">
        <v>3</v>
      </c>
    </row>
    <row r="211" spans="1:15" ht="14.5" customHeight="1" x14ac:dyDescent="0.3">
      <c r="A211" s="60" t="s">
        <v>329</v>
      </c>
      <c r="B211" s="61">
        <v>7401</v>
      </c>
      <c r="C211" s="62">
        <v>7</v>
      </c>
      <c r="D211" s="62">
        <v>5</v>
      </c>
      <c r="E211" s="63">
        <v>15</v>
      </c>
      <c r="F211" s="63">
        <v>24.56</v>
      </c>
      <c r="G211" s="63">
        <v>34.11</v>
      </c>
      <c r="H211" s="41">
        <v>0.45</v>
      </c>
      <c r="I211" s="41">
        <v>1.2</v>
      </c>
      <c r="J211" s="41">
        <f t="shared" si="5"/>
        <v>1.8</v>
      </c>
      <c r="K211" s="64">
        <v>7</v>
      </c>
      <c r="L211" s="64">
        <v>6</v>
      </c>
      <c r="M211" s="65" t="s">
        <v>125</v>
      </c>
      <c r="N211" s="65" t="s">
        <v>125</v>
      </c>
      <c r="O211" s="66">
        <v>112</v>
      </c>
    </row>
    <row r="212" spans="1:15" ht="14.5" customHeight="1" x14ac:dyDescent="0.3">
      <c r="A212" s="60" t="s">
        <v>330</v>
      </c>
      <c r="B212" s="61">
        <v>7402</v>
      </c>
      <c r="C212" s="62">
        <v>7</v>
      </c>
      <c r="D212" s="62">
        <v>4</v>
      </c>
      <c r="E212" s="63">
        <v>18.690000000000001</v>
      </c>
      <c r="F212" s="63">
        <v>30.82</v>
      </c>
      <c r="G212" s="63">
        <v>42.95</v>
      </c>
      <c r="H212" s="41">
        <v>0.56999999999999995</v>
      </c>
      <c r="I212" s="41">
        <v>1.5</v>
      </c>
      <c r="J212" s="41">
        <f t="shared" si="5"/>
        <v>2.25</v>
      </c>
      <c r="K212" s="64">
        <v>7</v>
      </c>
      <c r="L212" s="64">
        <v>6</v>
      </c>
      <c r="M212" s="65" t="s">
        <v>125</v>
      </c>
      <c r="N212" s="65" t="s">
        <v>125</v>
      </c>
      <c r="O212" s="66">
        <v>112</v>
      </c>
    </row>
    <row r="213" spans="1:15" ht="14.5" customHeight="1" x14ac:dyDescent="0.3">
      <c r="A213" s="60" t="s">
        <v>331</v>
      </c>
      <c r="B213" s="61">
        <v>70201</v>
      </c>
      <c r="C213" s="62">
        <v>5</v>
      </c>
      <c r="D213" s="62">
        <v>13</v>
      </c>
      <c r="E213" s="63">
        <v>18.75</v>
      </c>
      <c r="F213" s="63"/>
      <c r="G213" s="63">
        <v>32.049999999999997</v>
      </c>
      <c r="H213" s="41">
        <v>0.56999999999999995</v>
      </c>
      <c r="I213" s="41">
        <v>1.5</v>
      </c>
      <c r="J213" s="41">
        <f t="shared" si="5"/>
        <v>2.25</v>
      </c>
      <c r="K213" s="64">
        <v>5</v>
      </c>
      <c r="L213" s="64">
        <v>4</v>
      </c>
      <c r="M213" s="65" t="s">
        <v>125</v>
      </c>
      <c r="N213" s="65" t="s">
        <v>125</v>
      </c>
      <c r="O213" s="66">
        <v>25</v>
      </c>
    </row>
    <row r="214" spans="1:15" ht="14.5" customHeight="1" x14ac:dyDescent="0.3">
      <c r="A214" s="60" t="s">
        <v>332</v>
      </c>
      <c r="B214" s="61">
        <v>70202</v>
      </c>
      <c r="C214" s="62">
        <v>5</v>
      </c>
      <c r="D214" s="62">
        <v>14</v>
      </c>
      <c r="E214" s="63">
        <v>20.28</v>
      </c>
      <c r="F214" s="63"/>
      <c r="G214" s="63">
        <v>34.65</v>
      </c>
      <c r="H214" s="41">
        <v>0.61</v>
      </c>
      <c r="I214" s="41">
        <v>1.63</v>
      </c>
      <c r="J214" s="41">
        <f t="shared" si="5"/>
        <v>2.44</v>
      </c>
      <c r="K214" s="64">
        <v>5</v>
      </c>
      <c r="L214" s="64">
        <v>4</v>
      </c>
      <c r="M214" s="65" t="s">
        <v>125</v>
      </c>
      <c r="N214" s="65" t="s">
        <v>125</v>
      </c>
      <c r="O214" s="66">
        <v>25</v>
      </c>
    </row>
    <row r="215" spans="1:15" ht="14.5" customHeight="1" x14ac:dyDescent="0.3">
      <c r="A215" s="60" t="s">
        <v>333</v>
      </c>
      <c r="B215" s="61">
        <v>9900</v>
      </c>
      <c r="C215" s="62">
        <v>81</v>
      </c>
      <c r="D215" s="62">
        <v>3</v>
      </c>
      <c r="E215" s="63">
        <v>24.33</v>
      </c>
      <c r="F215" s="63">
        <v>40.15</v>
      </c>
      <c r="G215" s="63">
        <v>55.97</v>
      </c>
      <c r="H215" s="41">
        <v>0.73</v>
      </c>
      <c r="I215" s="41">
        <v>1.95</v>
      </c>
      <c r="J215" s="41">
        <f t="shared" si="5"/>
        <v>2.92</v>
      </c>
      <c r="K215" s="64">
        <v>17</v>
      </c>
      <c r="L215" s="64">
        <v>2</v>
      </c>
      <c r="M215" s="65" t="s">
        <v>127</v>
      </c>
      <c r="N215" s="65" t="s">
        <v>125</v>
      </c>
      <c r="O215" s="66">
        <v>3</v>
      </c>
    </row>
    <row r="216" spans="1:15" ht="14.5" customHeight="1" x14ac:dyDescent="0.3">
      <c r="A216" s="60" t="s">
        <v>334</v>
      </c>
      <c r="B216" s="61">
        <v>13501</v>
      </c>
      <c r="C216" s="62">
        <v>6</v>
      </c>
      <c r="D216" s="62">
        <v>11</v>
      </c>
      <c r="E216" s="63">
        <v>15.37</v>
      </c>
      <c r="F216" s="63"/>
      <c r="G216" s="63">
        <v>25.56</v>
      </c>
      <c r="H216" s="41">
        <v>0.47</v>
      </c>
      <c r="I216" s="41">
        <v>1.23</v>
      </c>
      <c r="J216" s="41">
        <f t="shared" si="5"/>
        <v>1.85</v>
      </c>
      <c r="K216" s="64">
        <v>6</v>
      </c>
      <c r="L216" s="64">
        <v>3</v>
      </c>
      <c r="M216" s="65" t="s">
        <v>125</v>
      </c>
      <c r="N216" s="65" t="s">
        <v>125</v>
      </c>
      <c r="O216" s="66">
        <v>185</v>
      </c>
    </row>
    <row r="217" spans="1:15" ht="14.5" customHeight="1" x14ac:dyDescent="0.3">
      <c r="A217" s="60" t="s">
        <v>335</v>
      </c>
      <c r="B217" s="61">
        <v>13503</v>
      </c>
      <c r="C217" s="62">
        <v>6</v>
      </c>
      <c r="D217" s="62">
        <v>13</v>
      </c>
      <c r="E217" s="63">
        <v>18</v>
      </c>
      <c r="F217" s="63"/>
      <c r="G217" s="63">
        <v>29.88</v>
      </c>
      <c r="H217" s="41">
        <v>0.54</v>
      </c>
      <c r="I217" s="41">
        <v>1.44</v>
      </c>
      <c r="J217" s="41">
        <f t="shared" si="5"/>
        <v>2.16</v>
      </c>
      <c r="K217" s="64">
        <v>6</v>
      </c>
      <c r="L217" s="64">
        <v>3</v>
      </c>
      <c r="M217" s="65" t="s">
        <v>125</v>
      </c>
      <c r="N217" s="65" t="s">
        <v>125</v>
      </c>
      <c r="O217" s="66">
        <v>185</v>
      </c>
    </row>
    <row r="218" spans="1:15" ht="14.5" customHeight="1" x14ac:dyDescent="0.3">
      <c r="A218" s="60" t="s">
        <v>336</v>
      </c>
      <c r="B218" s="61">
        <v>13502</v>
      </c>
      <c r="C218" s="62">
        <v>6</v>
      </c>
      <c r="D218" s="62">
        <v>12</v>
      </c>
      <c r="E218" s="63">
        <v>16.63</v>
      </c>
      <c r="F218" s="63"/>
      <c r="G218" s="63">
        <v>27.65</v>
      </c>
      <c r="H218" s="41">
        <v>0.5</v>
      </c>
      <c r="I218" s="41">
        <v>1.34</v>
      </c>
      <c r="J218" s="41">
        <f t="shared" si="5"/>
        <v>2</v>
      </c>
      <c r="K218" s="64">
        <v>6</v>
      </c>
      <c r="L218" s="64">
        <v>3</v>
      </c>
      <c r="M218" s="65" t="s">
        <v>125</v>
      </c>
      <c r="N218" s="65" t="s">
        <v>125</v>
      </c>
      <c r="O218" s="66">
        <v>185</v>
      </c>
    </row>
    <row r="219" spans="1:15" ht="14.5" customHeight="1" x14ac:dyDescent="0.3">
      <c r="A219" s="60" t="s">
        <v>337</v>
      </c>
      <c r="B219" s="61">
        <v>41761</v>
      </c>
      <c r="C219" s="62">
        <v>15</v>
      </c>
      <c r="D219" s="62">
        <v>4</v>
      </c>
      <c r="E219" s="63">
        <v>18.690000000000001</v>
      </c>
      <c r="F219" s="63">
        <v>30.82</v>
      </c>
      <c r="G219" s="63">
        <v>42.95</v>
      </c>
      <c r="H219" s="41">
        <v>0.56999999999999995</v>
      </c>
      <c r="I219" s="41">
        <v>1.5</v>
      </c>
      <c r="J219" s="41">
        <f t="shared" si="5"/>
        <v>2.25</v>
      </c>
      <c r="K219" s="64">
        <v>19</v>
      </c>
      <c r="L219" s="64">
        <v>2</v>
      </c>
      <c r="M219" s="65" t="s">
        <v>127</v>
      </c>
      <c r="N219" s="65" t="s">
        <v>125</v>
      </c>
      <c r="O219" s="66">
        <v>50</v>
      </c>
    </row>
    <row r="220" spans="1:15" ht="14.5" customHeight="1" x14ac:dyDescent="0.3">
      <c r="A220" s="60" t="s">
        <v>338</v>
      </c>
      <c r="B220" s="61">
        <v>41763</v>
      </c>
      <c r="C220" s="62">
        <v>15</v>
      </c>
      <c r="D220" s="62">
        <v>3</v>
      </c>
      <c r="E220" s="63">
        <v>24.33</v>
      </c>
      <c r="F220" s="63">
        <v>40.15</v>
      </c>
      <c r="G220" s="63">
        <v>55.97</v>
      </c>
      <c r="H220" s="41">
        <v>0.73</v>
      </c>
      <c r="I220" s="41">
        <v>1.95</v>
      </c>
      <c r="J220" s="41">
        <f t="shared" si="5"/>
        <v>2.92</v>
      </c>
      <c r="K220" s="64">
        <v>15</v>
      </c>
      <c r="L220" s="64">
        <v>2</v>
      </c>
      <c r="M220" s="65" t="s">
        <v>127</v>
      </c>
      <c r="N220" s="65" t="s">
        <v>125</v>
      </c>
      <c r="O220" s="66">
        <v>50</v>
      </c>
    </row>
    <row r="221" spans="1:15" ht="14.5" customHeight="1" x14ac:dyDescent="0.3">
      <c r="A221" s="60" t="s">
        <v>339</v>
      </c>
      <c r="B221" s="61">
        <v>41762</v>
      </c>
      <c r="C221" s="62">
        <v>15</v>
      </c>
      <c r="D221" s="62">
        <v>3</v>
      </c>
      <c r="E221" s="63">
        <v>24.33</v>
      </c>
      <c r="F221" s="63">
        <v>40.15</v>
      </c>
      <c r="G221" s="63">
        <v>55.97</v>
      </c>
      <c r="H221" s="41">
        <v>0.73</v>
      </c>
      <c r="I221" s="41">
        <v>1.95</v>
      </c>
      <c r="J221" s="41">
        <f t="shared" si="5"/>
        <v>2.92</v>
      </c>
      <c r="K221" s="64">
        <v>15</v>
      </c>
      <c r="L221" s="64">
        <v>2</v>
      </c>
      <c r="M221" s="65" t="s">
        <v>127</v>
      </c>
      <c r="N221" s="65" t="s">
        <v>125</v>
      </c>
      <c r="O221" s="66">
        <v>50</v>
      </c>
    </row>
    <row r="222" spans="1:15" ht="14.5" customHeight="1" x14ac:dyDescent="0.3">
      <c r="A222" s="60" t="s">
        <v>340</v>
      </c>
      <c r="B222" s="61">
        <v>65100</v>
      </c>
      <c r="C222" s="62">
        <v>5</v>
      </c>
      <c r="D222" s="62">
        <v>63</v>
      </c>
      <c r="E222" s="63">
        <v>20.79</v>
      </c>
      <c r="F222" s="63">
        <v>38.380000000000003</v>
      </c>
      <c r="G222" s="63">
        <v>55.97</v>
      </c>
      <c r="H222" s="41">
        <v>0.63</v>
      </c>
      <c r="I222" s="41">
        <v>1.67</v>
      </c>
      <c r="J222" s="41">
        <f t="shared" si="5"/>
        <v>2.5</v>
      </c>
      <c r="K222" s="64">
        <v>5</v>
      </c>
      <c r="L222" s="64">
        <v>4</v>
      </c>
      <c r="M222" s="65" t="s">
        <v>125</v>
      </c>
      <c r="N222" s="65" t="s">
        <v>125</v>
      </c>
      <c r="O222" s="66">
        <v>247</v>
      </c>
    </row>
    <row r="223" spans="1:15" ht="14.5" customHeight="1" x14ac:dyDescent="0.3">
      <c r="A223" s="60" t="s">
        <v>341</v>
      </c>
      <c r="B223" s="61">
        <v>57400</v>
      </c>
      <c r="C223" s="62">
        <v>13</v>
      </c>
      <c r="D223" s="62">
        <v>4</v>
      </c>
      <c r="E223" s="63">
        <v>18.690000000000001</v>
      </c>
      <c r="F223" s="63">
        <v>30.82</v>
      </c>
      <c r="G223" s="63">
        <v>42.95</v>
      </c>
      <c r="H223" s="41">
        <v>0.56999999999999995</v>
      </c>
      <c r="I223" s="41">
        <v>1.5</v>
      </c>
      <c r="J223" s="41">
        <f t="shared" si="5"/>
        <v>2.25</v>
      </c>
      <c r="K223" s="64">
        <v>13</v>
      </c>
      <c r="L223" s="64">
        <v>5</v>
      </c>
      <c r="M223" s="65" t="s">
        <v>127</v>
      </c>
      <c r="N223" s="65" t="s">
        <v>125</v>
      </c>
      <c r="O223" s="66">
        <v>106</v>
      </c>
    </row>
    <row r="224" spans="1:15" ht="14.5" customHeight="1" x14ac:dyDescent="0.3">
      <c r="A224" s="60" t="s">
        <v>342</v>
      </c>
      <c r="B224" s="61">
        <v>24261</v>
      </c>
      <c r="C224" s="62">
        <v>14</v>
      </c>
      <c r="D224" s="62">
        <v>14</v>
      </c>
      <c r="E224" s="63">
        <v>18.690000000000001</v>
      </c>
      <c r="F224" s="63">
        <v>30.82</v>
      </c>
      <c r="G224" s="63">
        <v>42.95</v>
      </c>
      <c r="H224" s="41">
        <v>0.56999999999999995</v>
      </c>
      <c r="I224" s="41">
        <v>1.5</v>
      </c>
      <c r="J224" s="41">
        <f t="shared" si="5"/>
        <v>2.25</v>
      </c>
      <c r="K224" s="64">
        <v>14</v>
      </c>
      <c r="L224" s="64">
        <v>2</v>
      </c>
      <c r="M224" s="65" t="s">
        <v>125</v>
      </c>
      <c r="N224" s="65" t="s">
        <v>125</v>
      </c>
      <c r="O224" s="66">
        <v>28</v>
      </c>
    </row>
    <row r="225" spans="1:15" ht="14.5" customHeight="1" x14ac:dyDescent="0.3">
      <c r="A225" s="60" t="s">
        <v>343</v>
      </c>
      <c r="B225" s="61">
        <v>24263</v>
      </c>
      <c r="C225" s="62">
        <v>14</v>
      </c>
      <c r="D225" s="62">
        <v>13</v>
      </c>
      <c r="E225" s="63">
        <v>24.33</v>
      </c>
      <c r="F225" s="63">
        <v>40.15</v>
      </c>
      <c r="G225" s="63">
        <v>55.97</v>
      </c>
      <c r="H225" s="41">
        <v>0.73</v>
      </c>
      <c r="I225" s="41">
        <v>1.95</v>
      </c>
      <c r="J225" s="41">
        <f t="shared" si="5"/>
        <v>2.92</v>
      </c>
      <c r="K225" s="64">
        <v>14</v>
      </c>
      <c r="L225" s="64">
        <v>2</v>
      </c>
      <c r="M225" s="65" t="s">
        <v>127</v>
      </c>
      <c r="N225" s="65" t="s">
        <v>125</v>
      </c>
      <c r="O225" s="66">
        <v>28</v>
      </c>
    </row>
    <row r="226" spans="1:15" ht="14.5" customHeight="1" x14ac:dyDescent="0.3">
      <c r="A226" s="60" t="s">
        <v>344</v>
      </c>
      <c r="B226" s="61">
        <v>24262</v>
      </c>
      <c r="C226" s="62">
        <v>14</v>
      </c>
      <c r="D226" s="62">
        <v>13</v>
      </c>
      <c r="E226" s="63">
        <v>24.33</v>
      </c>
      <c r="F226" s="63">
        <v>40.15</v>
      </c>
      <c r="G226" s="63">
        <v>55.97</v>
      </c>
      <c r="H226" s="41">
        <v>0.73</v>
      </c>
      <c r="I226" s="41">
        <v>1.95</v>
      </c>
      <c r="J226" s="41">
        <f t="shared" si="5"/>
        <v>2.92</v>
      </c>
      <c r="K226" s="64">
        <v>14</v>
      </c>
      <c r="L226" s="64">
        <v>2</v>
      </c>
      <c r="M226" s="65" t="s">
        <v>127</v>
      </c>
      <c r="N226" s="65" t="s">
        <v>125</v>
      </c>
      <c r="O226" s="66">
        <v>28</v>
      </c>
    </row>
    <row r="227" spans="1:15" ht="14.5" customHeight="1" x14ac:dyDescent="0.3">
      <c r="A227" s="60" t="s">
        <v>345</v>
      </c>
      <c r="B227" s="61">
        <v>24361</v>
      </c>
      <c r="C227" s="62">
        <v>14</v>
      </c>
      <c r="D227" s="62">
        <v>14</v>
      </c>
      <c r="E227" s="63">
        <v>18.690000000000001</v>
      </c>
      <c r="F227" s="63">
        <v>30.82</v>
      </c>
      <c r="G227" s="63">
        <v>42.95</v>
      </c>
      <c r="H227" s="41">
        <v>0.56999999999999995</v>
      </c>
      <c r="I227" s="41">
        <v>1.5</v>
      </c>
      <c r="J227" s="41">
        <f t="shared" si="5"/>
        <v>2.25</v>
      </c>
      <c r="K227" s="64">
        <v>14</v>
      </c>
      <c r="L227" s="64">
        <v>2</v>
      </c>
      <c r="M227" s="65" t="s">
        <v>125</v>
      </c>
      <c r="N227" s="65" t="s">
        <v>125</v>
      </c>
      <c r="O227" s="66">
        <v>28</v>
      </c>
    </row>
    <row r="228" spans="1:15" ht="14.5" customHeight="1" x14ac:dyDescent="0.3">
      <c r="A228" s="60" t="s">
        <v>346</v>
      </c>
      <c r="B228" s="61">
        <v>24363</v>
      </c>
      <c r="C228" s="62">
        <v>14</v>
      </c>
      <c r="D228" s="62">
        <v>13</v>
      </c>
      <c r="E228" s="63">
        <v>24.33</v>
      </c>
      <c r="F228" s="63">
        <v>40.15</v>
      </c>
      <c r="G228" s="63">
        <v>55.97</v>
      </c>
      <c r="H228" s="41">
        <v>0.73</v>
      </c>
      <c r="I228" s="41">
        <v>1.95</v>
      </c>
      <c r="J228" s="41">
        <f t="shared" si="5"/>
        <v>2.92</v>
      </c>
      <c r="K228" s="64">
        <v>14</v>
      </c>
      <c r="L228" s="64">
        <v>2</v>
      </c>
      <c r="M228" s="65" t="s">
        <v>127</v>
      </c>
      <c r="N228" s="65" t="s">
        <v>125</v>
      </c>
      <c r="O228" s="66">
        <v>28</v>
      </c>
    </row>
    <row r="229" spans="1:15" ht="14.5" customHeight="1" x14ac:dyDescent="0.3">
      <c r="A229" s="60" t="s">
        <v>347</v>
      </c>
      <c r="B229" s="61">
        <v>24362</v>
      </c>
      <c r="C229" s="62">
        <v>14</v>
      </c>
      <c r="D229" s="62">
        <v>13</v>
      </c>
      <c r="E229" s="63">
        <v>24.33</v>
      </c>
      <c r="F229" s="63">
        <v>40.15</v>
      </c>
      <c r="G229" s="63">
        <v>55.97</v>
      </c>
      <c r="H229" s="41">
        <v>0.73</v>
      </c>
      <c r="I229" s="41">
        <v>1.95</v>
      </c>
      <c r="J229" s="41">
        <f t="shared" si="5"/>
        <v>2.92</v>
      </c>
      <c r="K229" s="64">
        <v>14</v>
      </c>
      <c r="L229" s="64">
        <v>2</v>
      </c>
      <c r="M229" s="65" t="s">
        <v>127</v>
      </c>
      <c r="N229" s="65" t="s">
        <v>125</v>
      </c>
      <c r="O229" s="66">
        <v>28</v>
      </c>
    </row>
    <row r="230" spans="1:15" ht="14.5" customHeight="1" x14ac:dyDescent="0.3">
      <c r="A230" s="60" t="s">
        <v>348</v>
      </c>
      <c r="B230" s="61">
        <v>24561</v>
      </c>
      <c r="C230" s="62">
        <v>14</v>
      </c>
      <c r="D230" s="62">
        <v>14</v>
      </c>
      <c r="E230" s="63">
        <v>18.690000000000001</v>
      </c>
      <c r="F230" s="63">
        <v>30.82</v>
      </c>
      <c r="G230" s="63">
        <v>42.95</v>
      </c>
      <c r="H230" s="41">
        <v>0.56999999999999995</v>
      </c>
      <c r="I230" s="41">
        <v>1.5</v>
      </c>
      <c r="J230" s="41">
        <f t="shared" si="5"/>
        <v>2.25</v>
      </c>
      <c r="K230" s="64">
        <v>14</v>
      </c>
      <c r="L230" s="64">
        <v>2</v>
      </c>
      <c r="M230" s="65" t="s">
        <v>125</v>
      </c>
      <c r="N230" s="65" t="s">
        <v>125</v>
      </c>
      <c r="O230" s="66">
        <v>28</v>
      </c>
    </row>
    <row r="231" spans="1:15" ht="14.5" customHeight="1" x14ac:dyDescent="0.3">
      <c r="A231" s="60" t="s">
        <v>349</v>
      </c>
      <c r="B231" s="61">
        <v>24563</v>
      </c>
      <c r="C231" s="62">
        <v>14</v>
      </c>
      <c r="D231" s="62">
        <v>13</v>
      </c>
      <c r="E231" s="63">
        <v>24.33</v>
      </c>
      <c r="F231" s="63">
        <v>40.15</v>
      </c>
      <c r="G231" s="63">
        <v>55.97</v>
      </c>
      <c r="H231" s="41">
        <v>0.73</v>
      </c>
      <c r="I231" s="41">
        <v>1.95</v>
      </c>
      <c r="J231" s="41">
        <f t="shared" si="5"/>
        <v>2.92</v>
      </c>
      <c r="K231" s="64">
        <v>14</v>
      </c>
      <c r="L231" s="64">
        <v>2</v>
      </c>
      <c r="M231" s="65" t="s">
        <v>127</v>
      </c>
      <c r="N231" s="65" t="s">
        <v>125</v>
      </c>
      <c r="O231" s="66">
        <v>28</v>
      </c>
    </row>
    <row r="232" spans="1:15" ht="14.5" customHeight="1" x14ac:dyDescent="0.3">
      <c r="A232" s="60" t="s">
        <v>350</v>
      </c>
      <c r="B232" s="61">
        <v>24562</v>
      </c>
      <c r="C232" s="62">
        <v>14</v>
      </c>
      <c r="D232" s="62">
        <v>13</v>
      </c>
      <c r="E232" s="63">
        <v>24.33</v>
      </c>
      <c r="F232" s="63">
        <v>40.15</v>
      </c>
      <c r="G232" s="63">
        <v>55.97</v>
      </c>
      <c r="H232" s="41">
        <v>0.73</v>
      </c>
      <c r="I232" s="41">
        <v>1.95</v>
      </c>
      <c r="J232" s="41">
        <f t="shared" si="5"/>
        <v>2.92</v>
      </c>
      <c r="K232" s="64">
        <v>14</v>
      </c>
      <c r="L232" s="64">
        <v>2</v>
      </c>
      <c r="M232" s="65" t="s">
        <v>127</v>
      </c>
      <c r="N232" s="65" t="s">
        <v>125</v>
      </c>
      <c r="O232" s="66">
        <v>28</v>
      </c>
    </row>
    <row r="233" spans="1:15" ht="14.5" customHeight="1" x14ac:dyDescent="0.3">
      <c r="A233" s="60" t="s">
        <v>351</v>
      </c>
      <c r="B233" s="61">
        <v>24461</v>
      </c>
      <c r="C233" s="62">
        <v>14</v>
      </c>
      <c r="D233" s="62">
        <v>14</v>
      </c>
      <c r="E233" s="63">
        <v>18.690000000000001</v>
      </c>
      <c r="F233" s="63">
        <v>30.82</v>
      </c>
      <c r="G233" s="63">
        <v>42.95</v>
      </c>
      <c r="H233" s="41">
        <v>0.56999999999999995</v>
      </c>
      <c r="I233" s="41">
        <v>1.5</v>
      </c>
      <c r="J233" s="41">
        <f t="shared" si="5"/>
        <v>2.25</v>
      </c>
      <c r="K233" s="64">
        <v>14</v>
      </c>
      <c r="L233" s="64">
        <v>2</v>
      </c>
      <c r="M233" s="65" t="s">
        <v>125</v>
      </c>
      <c r="N233" s="65" t="s">
        <v>125</v>
      </c>
      <c r="O233" s="66">
        <v>28</v>
      </c>
    </row>
    <row r="234" spans="1:15" ht="14.5" customHeight="1" x14ac:dyDescent="0.3">
      <c r="A234" s="60" t="s">
        <v>352</v>
      </c>
      <c r="B234" s="61">
        <v>24463</v>
      </c>
      <c r="C234" s="62">
        <v>14</v>
      </c>
      <c r="D234" s="62">
        <v>13</v>
      </c>
      <c r="E234" s="63">
        <v>24.33</v>
      </c>
      <c r="F234" s="63">
        <v>40.15</v>
      </c>
      <c r="G234" s="63">
        <v>55.97</v>
      </c>
      <c r="H234" s="41">
        <v>0.73</v>
      </c>
      <c r="I234" s="41">
        <v>1.95</v>
      </c>
      <c r="J234" s="41">
        <f t="shared" si="5"/>
        <v>2.92</v>
      </c>
      <c r="K234" s="64">
        <v>14</v>
      </c>
      <c r="L234" s="64">
        <v>2</v>
      </c>
      <c r="M234" s="65" t="s">
        <v>127</v>
      </c>
      <c r="N234" s="65" t="s">
        <v>125</v>
      </c>
      <c r="O234" s="66">
        <v>28</v>
      </c>
    </row>
    <row r="235" spans="1:15" ht="14.5" customHeight="1" x14ac:dyDescent="0.3">
      <c r="A235" s="60" t="s">
        <v>353</v>
      </c>
      <c r="B235" s="61">
        <v>24462</v>
      </c>
      <c r="C235" s="62">
        <v>14</v>
      </c>
      <c r="D235" s="62">
        <v>13</v>
      </c>
      <c r="E235" s="63">
        <v>24.33</v>
      </c>
      <c r="F235" s="63">
        <v>40.15</v>
      </c>
      <c r="G235" s="63">
        <v>55.97</v>
      </c>
      <c r="H235" s="41">
        <v>0.73</v>
      </c>
      <c r="I235" s="41">
        <v>1.95</v>
      </c>
      <c r="J235" s="41">
        <f t="shared" si="5"/>
        <v>2.92</v>
      </c>
      <c r="K235" s="64">
        <v>14</v>
      </c>
      <c r="L235" s="64">
        <v>2</v>
      </c>
      <c r="M235" s="65" t="s">
        <v>127</v>
      </c>
      <c r="N235" s="65" t="s">
        <v>125</v>
      </c>
      <c r="O235" s="66">
        <v>28</v>
      </c>
    </row>
    <row r="236" spans="1:15" ht="14.5" customHeight="1" x14ac:dyDescent="0.3">
      <c r="A236" s="60" t="s">
        <v>354</v>
      </c>
      <c r="B236" s="61">
        <v>24661</v>
      </c>
      <c r="C236" s="62">
        <v>14</v>
      </c>
      <c r="D236" s="62">
        <v>14</v>
      </c>
      <c r="E236" s="63">
        <v>18.690000000000001</v>
      </c>
      <c r="F236" s="63">
        <v>30.82</v>
      </c>
      <c r="G236" s="63">
        <v>42.95</v>
      </c>
      <c r="H236" s="41">
        <v>0.56999999999999995</v>
      </c>
      <c r="I236" s="41">
        <v>1.5</v>
      </c>
      <c r="J236" s="41">
        <f t="shared" si="5"/>
        <v>2.25</v>
      </c>
      <c r="K236" s="64">
        <v>14</v>
      </c>
      <c r="L236" s="64">
        <v>2</v>
      </c>
      <c r="M236" s="65" t="s">
        <v>125</v>
      </c>
      <c r="N236" s="65" t="s">
        <v>125</v>
      </c>
      <c r="O236" s="66">
        <v>28</v>
      </c>
    </row>
    <row r="237" spans="1:15" ht="14.5" customHeight="1" x14ac:dyDescent="0.3">
      <c r="A237" s="60" t="s">
        <v>355</v>
      </c>
      <c r="B237" s="68">
        <v>24663</v>
      </c>
      <c r="C237" s="40">
        <v>14</v>
      </c>
      <c r="D237" s="40">
        <v>13</v>
      </c>
      <c r="E237" s="63">
        <v>24.33</v>
      </c>
      <c r="F237" s="63">
        <v>40.15</v>
      </c>
      <c r="G237" s="63">
        <v>55.97</v>
      </c>
      <c r="H237" s="41">
        <v>0.73</v>
      </c>
      <c r="I237" s="41">
        <v>1.95</v>
      </c>
      <c r="J237" s="41">
        <f t="shared" si="5"/>
        <v>2.92</v>
      </c>
      <c r="K237" s="69">
        <v>14</v>
      </c>
      <c r="L237" s="69">
        <v>2</v>
      </c>
      <c r="M237" s="60" t="s">
        <v>127</v>
      </c>
      <c r="N237" s="60" t="s">
        <v>125</v>
      </c>
      <c r="O237" s="44">
        <v>28</v>
      </c>
    </row>
    <row r="238" spans="1:15" ht="14.5" customHeight="1" x14ac:dyDescent="0.3">
      <c r="A238" s="60" t="s">
        <v>356</v>
      </c>
      <c r="B238" s="61">
        <v>24662</v>
      </c>
      <c r="C238" s="62">
        <v>14</v>
      </c>
      <c r="D238" s="62">
        <v>13</v>
      </c>
      <c r="E238" s="63">
        <v>24.33</v>
      </c>
      <c r="F238" s="63">
        <v>40.15</v>
      </c>
      <c r="G238" s="63">
        <v>55.97</v>
      </c>
      <c r="H238" s="41">
        <v>0.73</v>
      </c>
      <c r="I238" s="41">
        <v>1.95</v>
      </c>
      <c r="J238" s="41">
        <f t="shared" si="5"/>
        <v>2.92</v>
      </c>
      <c r="K238" s="64">
        <v>14</v>
      </c>
      <c r="L238" s="64">
        <v>2</v>
      </c>
      <c r="M238" s="65" t="s">
        <v>127</v>
      </c>
      <c r="N238" s="65" t="s">
        <v>125</v>
      </c>
      <c r="O238" s="66">
        <v>28</v>
      </c>
    </row>
    <row r="239" spans="1:15" ht="14.5" customHeight="1" x14ac:dyDescent="0.3">
      <c r="A239" s="60" t="s">
        <v>357</v>
      </c>
      <c r="B239" s="61">
        <v>24471</v>
      </c>
      <c r="C239" s="62">
        <v>14</v>
      </c>
      <c r="D239" s="62">
        <v>14</v>
      </c>
      <c r="E239" s="63">
        <v>18.690000000000001</v>
      </c>
      <c r="F239" s="63">
        <v>30.82</v>
      </c>
      <c r="G239" s="63">
        <v>42.95</v>
      </c>
      <c r="H239" s="41">
        <v>0.56999999999999995</v>
      </c>
      <c r="I239" s="41">
        <v>1.5</v>
      </c>
      <c r="J239" s="41">
        <f t="shared" si="5"/>
        <v>2.25</v>
      </c>
      <c r="K239" s="64">
        <v>14</v>
      </c>
      <c r="L239" s="64">
        <v>2</v>
      </c>
      <c r="M239" s="65" t="s">
        <v>125</v>
      </c>
      <c r="N239" s="65" t="s">
        <v>125</v>
      </c>
      <c r="O239" s="66">
        <v>28</v>
      </c>
    </row>
    <row r="240" spans="1:15" ht="14.5" customHeight="1" x14ac:dyDescent="0.3">
      <c r="A240" s="60" t="s">
        <v>358</v>
      </c>
      <c r="B240" s="61">
        <v>24473</v>
      </c>
      <c r="C240" s="62">
        <v>14</v>
      </c>
      <c r="D240" s="62">
        <v>13</v>
      </c>
      <c r="E240" s="63">
        <v>24.33</v>
      </c>
      <c r="F240" s="63">
        <v>40.15</v>
      </c>
      <c r="G240" s="63">
        <v>55.97</v>
      </c>
      <c r="H240" s="41">
        <v>0.73</v>
      </c>
      <c r="I240" s="41">
        <v>1.95</v>
      </c>
      <c r="J240" s="41">
        <f t="shared" si="5"/>
        <v>2.92</v>
      </c>
      <c r="K240" s="64">
        <v>14</v>
      </c>
      <c r="L240" s="64">
        <v>2</v>
      </c>
      <c r="M240" s="65" t="s">
        <v>127</v>
      </c>
      <c r="N240" s="65" t="s">
        <v>125</v>
      </c>
      <c r="O240" s="66">
        <v>28</v>
      </c>
    </row>
    <row r="241" spans="1:15" ht="14.5" customHeight="1" x14ac:dyDescent="0.3">
      <c r="A241" s="60" t="s">
        <v>359</v>
      </c>
      <c r="B241" s="61">
        <v>24472</v>
      </c>
      <c r="C241" s="62">
        <v>14</v>
      </c>
      <c r="D241" s="62">
        <v>13</v>
      </c>
      <c r="E241" s="63">
        <v>24.33</v>
      </c>
      <c r="F241" s="63">
        <v>40.15</v>
      </c>
      <c r="G241" s="63">
        <v>55.97</v>
      </c>
      <c r="H241" s="41">
        <v>0.73</v>
      </c>
      <c r="I241" s="41">
        <v>1.95</v>
      </c>
      <c r="J241" s="41">
        <f t="shared" si="5"/>
        <v>2.92</v>
      </c>
      <c r="K241" s="64">
        <v>14</v>
      </c>
      <c r="L241" s="64">
        <v>2</v>
      </c>
      <c r="M241" s="65" t="s">
        <v>127</v>
      </c>
      <c r="N241" s="65" t="s">
        <v>125</v>
      </c>
      <c r="O241" s="66">
        <v>28</v>
      </c>
    </row>
    <row r="242" spans="1:15" ht="14.5" customHeight="1" x14ac:dyDescent="0.3">
      <c r="A242" s="60" t="s">
        <v>360</v>
      </c>
      <c r="B242" s="61">
        <v>24761</v>
      </c>
      <c r="C242" s="62">
        <v>14</v>
      </c>
      <c r="D242" s="62">
        <v>14</v>
      </c>
      <c r="E242" s="63">
        <v>18.690000000000001</v>
      </c>
      <c r="F242" s="63">
        <v>30.82</v>
      </c>
      <c r="G242" s="63">
        <v>42.95</v>
      </c>
      <c r="H242" s="41">
        <v>0.56999999999999995</v>
      </c>
      <c r="I242" s="41">
        <v>1.5</v>
      </c>
      <c r="J242" s="41">
        <f t="shared" si="5"/>
        <v>2.25</v>
      </c>
      <c r="K242" s="64">
        <v>14</v>
      </c>
      <c r="L242" s="64">
        <v>2</v>
      </c>
      <c r="M242" s="65" t="s">
        <v>125</v>
      </c>
      <c r="N242" s="65" t="s">
        <v>125</v>
      </c>
      <c r="O242" s="66">
        <v>28</v>
      </c>
    </row>
    <row r="243" spans="1:15" ht="14.5" customHeight="1" x14ac:dyDescent="0.3">
      <c r="A243" s="60" t="s">
        <v>361</v>
      </c>
      <c r="B243" s="61">
        <v>24763</v>
      </c>
      <c r="C243" s="62">
        <v>14</v>
      </c>
      <c r="D243" s="62">
        <v>13</v>
      </c>
      <c r="E243" s="63">
        <v>24.33</v>
      </c>
      <c r="F243" s="63">
        <v>40.15</v>
      </c>
      <c r="G243" s="63">
        <v>55.97</v>
      </c>
      <c r="H243" s="41">
        <v>0.73</v>
      </c>
      <c r="I243" s="41">
        <v>1.95</v>
      </c>
      <c r="J243" s="41">
        <f t="shared" si="5"/>
        <v>2.92</v>
      </c>
      <c r="K243" s="64">
        <v>14</v>
      </c>
      <c r="L243" s="64">
        <v>2</v>
      </c>
      <c r="M243" s="65" t="s">
        <v>127</v>
      </c>
      <c r="N243" s="65" t="s">
        <v>125</v>
      </c>
      <c r="O243" s="66">
        <v>28</v>
      </c>
    </row>
    <row r="244" spans="1:15" ht="14.5" customHeight="1" x14ac:dyDescent="0.3">
      <c r="A244" s="60" t="s">
        <v>362</v>
      </c>
      <c r="B244" s="61">
        <v>24762</v>
      </c>
      <c r="C244" s="62">
        <v>14</v>
      </c>
      <c r="D244" s="62">
        <v>13</v>
      </c>
      <c r="E244" s="63">
        <v>24.33</v>
      </c>
      <c r="F244" s="63">
        <v>40.15</v>
      </c>
      <c r="G244" s="63">
        <v>55.97</v>
      </c>
      <c r="H244" s="41">
        <v>0.73</v>
      </c>
      <c r="I244" s="41">
        <v>1.95</v>
      </c>
      <c r="J244" s="41">
        <f t="shared" si="5"/>
        <v>2.92</v>
      </c>
      <c r="K244" s="64">
        <v>14</v>
      </c>
      <c r="L244" s="64">
        <v>2</v>
      </c>
      <c r="M244" s="65" t="s">
        <v>127</v>
      </c>
      <c r="N244" s="65" t="s">
        <v>125</v>
      </c>
      <c r="O244" s="66">
        <v>28</v>
      </c>
    </row>
    <row r="245" spans="1:15" ht="14.5" customHeight="1" x14ac:dyDescent="0.3">
      <c r="A245" s="60" t="s">
        <v>363</v>
      </c>
      <c r="B245" s="61">
        <v>26330</v>
      </c>
      <c r="C245" s="40">
        <v>81</v>
      </c>
      <c r="D245" s="62">
        <v>3</v>
      </c>
      <c r="E245" s="63">
        <v>24.33</v>
      </c>
      <c r="F245" s="63">
        <v>40.15</v>
      </c>
      <c r="G245" s="63">
        <v>55.97</v>
      </c>
      <c r="H245" s="41">
        <v>0.73</v>
      </c>
      <c r="I245" s="41">
        <v>1.95</v>
      </c>
      <c r="J245" s="41">
        <f t="shared" si="5"/>
        <v>2.92</v>
      </c>
      <c r="K245" s="64">
        <v>17</v>
      </c>
      <c r="L245" s="64">
        <v>2</v>
      </c>
      <c r="M245" s="65" t="s">
        <v>127</v>
      </c>
      <c r="N245" s="65" t="s">
        <v>125</v>
      </c>
      <c r="O245" s="66">
        <v>5</v>
      </c>
    </row>
    <row r="246" spans="1:15" ht="14.5" customHeight="1" x14ac:dyDescent="0.3">
      <c r="A246" s="60" t="s">
        <v>364</v>
      </c>
      <c r="B246" s="61">
        <v>26361</v>
      </c>
      <c r="C246" s="62">
        <v>14</v>
      </c>
      <c r="D246" s="62">
        <v>15</v>
      </c>
      <c r="E246" s="63">
        <v>14.85</v>
      </c>
      <c r="F246" s="63">
        <v>24.48</v>
      </c>
      <c r="G246" s="63">
        <v>34.11</v>
      </c>
      <c r="H246" s="41">
        <v>0.45</v>
      </c>
      <c r="I246" s="41">
        <v>1.19</v>
      </c>
      <c r="J246" s="41">
        <f t="shared" si="5"/>
        <v>1.79</v>
      </c>
      <c r="K246" s="64">
        <v>14</v>
      </c>
      <c r="L246" s="64">
        <v>2</v>
      </c>
      <c r="M246" s="65" t="s">
        <v>125</v>
      </c>
      <c r="N246" s="65" t="s">
        <v>125</v>
      </c>
      <c r="O246" s="66">
        <v>28</v>
      </c>
    </row>
    <row r="247" spans="1:15" ht="14.5" customHeight="1" x14ac:dyDescent="0.3">
      <c r="A247" s="60" t="s">
        <v>365</v>
      </c>
      <c r="B247" s="61">
        <v>26362</v>
      </c>
      <c r="C247" s="62">
        <v>14</v>
      </c>
      <c r="D247" s="62">
        <v>14</v>
      </c>
      <c r="E247" s="63">
        <v>18.690000000000001</v>
      </c>
      <c r="F247" s="63">
        <v>30.82</v>
      </c>
      <c r="G247" s="63">
        <v>42.95</v>
      </c>
      <c r="H247" s="41">
        <v>0.56999999999999995</v>
      </c>
      <c r="I247" s="41">
        <v>1.5</v>
      </c>
      <c r="J247" s="41">
        <f t="shared" si="5"/>
        <v>2.25</v>
      </c>
      <c r="K247" s="64">
        <v>14</v>
      </c>
      <c r="L247" s="64">
        <v>2</v>
      </c>
      <c r="M247" s="65" t="s">
        <v>127</v>
      </c>
      <c r="N247" s="65" t="s">
        <v>125</v>
      </c>
      <c r="O247" s="66">
        <v>28</v>
      </c>
    </row>
    <row r="248" spans="1:15" ht="14.5" customHeight="1" x14ac:dyDescent="0.3">
      <c r="A248" s="60" t="s">
        <v>366</v>
      </c>
      <c r="B248" s="61">
        <v>26363</v>
      </c>
      <c r="C248" s="62">
        <v>14</v>
      </c>
      <c r="D248" s="62">
        <v>13</v>
      </c>
      <c r="E248" s="63">
        <v>24.33</v>
      </c>
      <c r="F248" s="63">
        <v>40.15</v>
      </c>
      <c r="G248" s="63">
        <v>55.97</v>
      </c>
      <c r="H248" s="41">
        <v>0.73</v>
      </c>
      <c r="I248" s="41">
        <v>1.95</v>
      </c>
      <c r="J248" s="41">
        <f t="shared" si="5"/>
        <v>2.92</v>
      </c>
      <c r="K248" s="64">
        <v>14</v>
      </c>
      <c r="L248" s="64">
        <v>2</v>
      </c>
      <c r="M248" s="65" t="s">
        <v>127</v>
      </c>
      <c r="N248" s="65" t="s">
        <v>125</v>
      </c>
      <c r="O248" s="66">
        <v>28</v>
      </c>
    </row>
    <row r="249" spans="1:15" ht="14.5" customHeight="1" x14ac:dyDescent="0.3">
      <c r="A249" s="60" t="s">
        <v>367</v>
      </c>
      <c r="B249" s="61">
        <v>74800</v>
      </c>
      <c r="C249" s="62">
        <v>2</v>
      </c>
      <c r="D249" s="62">
        <v>11</v>
      </c>
      <c r="E249" s="63">
        <v>16.71</v>
      </c>
      <c r="F249" s="63"/>
      <c r="G249" s="63">
        <v>25.56</v>
      </c>
      <c r="H249" s="41">
        <v>0.51</v>
      </c>
      <c r="I249" s="41">
        <v>1.34</v>
      </c>
      <c r="J249" s="41">
        <f t="shared" si="5"/>
        <v>2.0099999999999998</v>
      </c>
      <c r="K249" s="64">
        <v>2</v>
      </c>
      <c r="L249" s="64">
        <v>5</v>
      </c>
      <c r="M249" s="65" t="s">
        <v>125</v>
      </c>
      <c r="N249" s="65" t="s">
        <v>125</v>
      </c>
      <c r="O249" s="66">
        <v>195</v>
      </c>
    </row>
    <row r="250" spans="1:15" ht="14.5" customHeight="1" x14ac:dyDescent="0.3">
      <c r="A250" s="60" t="s">
        <v>368</v>
      </c>
      <c r="B250" s="61">
        <v>74802</v>
      </c>
      <c r="C250" s="62">
        <v>2</v>
      </c>
      <c r="D250" s="62">
        <v>13</v>
      </c>
      <c r="E250" s="63">
        <v>19.54</v>
      </c>
      <c r="F250" s="63"/>
      <c r="G250" s="63">
        <v>29.88</v>
      </c>
      <c r="H250" s="41">
        <v>0.59</v>
      </c>
      <c r="I250" s="41">
        <v>1.57</v>
      </c>
      <c r="J250" s="41">
        <f t="shared" ref="J250:J302" si="6">ROUNDUP(E250*0.12,2)</f>
        <v>2.3499999999999996</v>
      </c>
      <c r="K250" s="64">
        <v>2</v>
      </c>
      <c r="L250" s="64">
        <v>5</v>
      </c>
      <c r="M250" s="65" t="s">
        <v>125</v>
      </c>
      <c r="N250" s="65" t="s">
        <v>125</v>
      </c>
      <c r="O250" s="66">
        <v>195</v>
      </c>
    </row>
    <row r="251" spans="1:15" ht="14.5" customHeight="1" x14ac:dyDescent="0.3">
      <c r="A251" s="60" t="s">
        <v>369</v>
      </c>
      <c r="B251" s="61">
        <v>74801</v>
      </c>
      <c r="C251" s="62">
        <v>2</v>
      </c>
      <c r="D251" s="62">
        <v>12</v>
      </c>
      <c r="E251" s="63">
        <v>18.07</v>
      </c>
      <c r="F251" s="63"/>
      <c r="G251" s="63">
        <v>27.65</v>
      </c>
      <c r="H251" s="41">
        <v>0.55000000000000004</v>
      </c>
      <c r="I251" s="41">
        <v>1.45</v>
      </c>
      <c r="J251" s="41">
        <f t="shared" si="6"/>
        <v>2.17</v>
      </c>
      <c r="K251" s="64">
        <v>2</v>
      </c>
      <c r="L251" s="64">
        <v>5</v>
      </c>
      <c r="M251" s="65" t="s">
        <v>125</v>
      </c>
      <c r="N251" s="65" t="s">
        <v>125</v>
      </c>
      <c r="O251" s="66">
        <v>195</v>
      </c>
    </row>
    <row r="252" spans="1:15" ht="14.5" customHeight="1" x14ac:dyDescent="0.3">
      <c r="A252" s="60" t="s">
        <v>370</v>
      </c>
      <c r="B252" s="61">
        <v>74180</v>
      </c>
      <c r="C252" s="62">
        <v>81</v>
      </c>
      <c r="D252" s="62">
        <v>3</v>
      </c>
      <c r="E252" s="63">
        <v>24.33</v>
      </c>
      <c r="F252" s="63">
        <v>40.15</v>
      </c>
      <c r="G252" s="63">
        <v>55.97</v>
      </c>
      <c r="H252" s="41">
        <v>0.73</v>
      </c>
      <c r="I252" s="41">
        <v>1.95</v>
      </c>
      <c r="J252" s="41">
        <f t="shared" si="6"/>
        <v>2.92</v>
      </c>
      <c r="K252" s="64">
        <v>17</v>
      </c>
      <c r="L252" s="64">
        <v>2</v>
      </c>
      <c r="M252" s="65" t="s">
        <v>127</v>
      </c>
      <c r="N252" s="65" t="s">
        <v>125</v>
      </c>
      <c r="O252" s="66">
        <v>10</v>
      </c>
    </row>
    <row r="253" spans="1:15" ht="14.5" customHeight="1" x14ac:dyDescent="0.3">
      <c r="A253" s="60" t="s">
        <v>371</v>
      </c>
      <c r="B253" s="61">
        <v>2200</v>
      </c>
      <c r="C253" s="62">
        <v>7</v>
      </c>
      <c r="D253" s="62">
        <v>4</v>
      </c>
      <c r="E253" s="63">
        <v>18.690000000000001</v>
      </c>
      <c r="F253" s="63">
        <v>30.82</v>
      </c>
      <c r="G253" s="63">
        <v>42.95</v>
      </c>
      <c r="H253" s="41">
        <v>0.56999999999999995</v>
      </c>
      <c r="I253" s="41">
        <v>1.5</v>
      </c>
      <c r="J253" s="41">
        <f t="shared" si="6"/>
        <v>2.25</v>
      </c>
      <c r="K253" s="64">
        <v>7</v>
      </c>
      <c r="L253" s="64">
        <v>2</v>
      </c>
      <c r="M253" s="65" t="s">
        <v>125</v>
      </c>
      <c r="N253" s="65" t="s">
        <v>125</v>
      </c>
      <c r="O253" s="66">
        <v>16</v>
      </c>
    </row>
    <row r="254" spans="1:15" ht="14.5" customHeight="1" x14ac:dyDescent="0.3">
      <c r="A254" s="60" t="s">
        <v>372</v>
      </c>
      <c r="B254" s="61">
        <v>2205</v>
      </c>
      <c r="C254" s="62">
        <v>7</v>
      </c>
      <c r="D254" s="62">
        <v>2</v>
      </c>
      <c r="E254" s="63">
        <v>28.47</v>
      </c>
      <c r="F254" s="63">
        <v>46.96</v>
      </c>
      <c r="G254" s="63">
        <v>65.45</v>
      </c>
      <c r="H254" s="41">
        <v>0.86</v>
      </c>
      <c r="I254" s="41">
        <v>2.2799999999999998</v>
      </c>
      <c r="J254" s="41">
        <f t="shared" si="6"/>
        <v>3.42</v>
      </c>
      <c r="K254" s="64">
        <v>7</v>
      </c>
      <c r="L254" s="64">
        <v>2</v>
      </c>
      <c r="M254" s="65" t="s">
        <v>127</v>
      </c>
      <c r="N254" s="65" t="s">
        <v>125</v>
      </c>
      <c r="O254" s="66">
        <v>16</v>
      </c>
    </row>
    <row r="255" spans="1:15" ht="14.5" customHeight="1" x14ac:dyDescent="0.3">
      <c r="A255" s="60" t="s">
        <v>373</v>
      </c>
      <c r="B255" s="61">
        <v>2203</v>
      </c>
      <c r="C255" s="62">
        <v>7</v>
      </c>
      <c r="D255" s="62">
        <v>3</v>
      </c>
      <c r="E255" s="63">
        <v>24.33</v>
      </c>
      <c r="F255" s="63">
        <v>40.15</v>
      </c>
      <c r="G255" s="63">
        <v>55.97</v>
      </c>
      <c r="H255" s="41">
        <v>0.73</v>
      </c>
      <c r="I255" s="41">
        <v>1.95</v>
      </c>
      <c r="J255" s="41">
        <f t="shared" si="6"/>
        <v>2.92</v>
      </c>
      <c r="K255" s="64">
        <v>7</v>
      </c>
      <c r="L255" s="64">
        <v>2</v>
      </c>
      <c r="M255" s="65" t="s">
        <v>127</v>
      </c>
      <c r="N255" s="65" t="s">
        <v>125</v>
      </c>
      <c r="O255" s="66">
        <v>16</v>
      </c>
    </row>
    <row r="256" spans="1:15" ht="14.5" customHeight="1" x14ac:dyDescent="0.3">
      <c r="A256" s="60" t="s">
        <v>374</v>
      </c>
      <c r="B256" s="61">
        <v>2204</v>
      </c>
      <c r="C256" s="62">
        <v>7</v>
      </c>
      <c r="D256" s="62">
        <v>3</v>
      </c>
      <c r="E256" s="63">
        <v>24.33</v>
      </c>
      <c r="F256" s="63">
        <v>40.15</v>
      </c>
      <c r="G256" s="63">
        <v>55.97</v>
      </c>
      <c r="H256" s="41">
        <v>0.73</v>
      </c>
      <c r="I256" s="41">
        <v>1.95</v>
      </c>
      <c r="J256" s="41">
        <f t="shared" si="6"/>
        <v>2.92</v>
      </c>
      <c r="K256" s="64">
        <v>7</v>
      </c>
      <c r="L256" s="64">
        <v>2</v>
      </c>
      <c r="M256" s="65" t="s">
        <v>127</v>
      </c>
      <c r="N256" s="65" t="s">
        <v>125</v>
      </c>
      <c r="O256" s="66">
        <v>16</v>
      </c>
    </row>
    <row r="257" spans="1:15" ht="14.5" customHeight="1" x14ac:dyDescent="0.3">
      <c r="A257" s="60" t="s">
        <v>375</v>
      </c>
      <c r="B257" s="61">
        <v>74701</v>
      </c>
      <c r="C257" s="62">
        <v>5</v>
      </c>
      <c r="D257" s="62">
        <v>13</v>
      </c>
      <c r="E257" s="63">
        <v>18.75</v>
      </c>
      <c r="F257" s="63"/>
      <c r="G257" s="63">
        <v>32.049999999999997</v>
      </c>
      <c r="H257" s="41">
        <v>0.56999999999999995</v>
      </c>
      <c r="I257" s="41">
        <v>1.5</v>
      </c>
      <c r="J257" s="41">
        <f t="shared" si="6"/>
        <v>2.25</v>
      </c>
      <c r="K257" s="64">
        <v>5</v>
      </c>
      <c r="L257" s="64">
        <v>2</v>
      </c>
      <c r="M257" s="65" t="s">
        <v>125</v>
      </c>
      <c r="N257" s="65" t="s">
        <v>125</v>
      </c>
      <c r="O257" s="66">
        <v>25</v>
      </c>
    </row>
    <row r="258" spans="1:15" ht="14.5" customHeight="1" x14ac:dyDescent="0.3">
      <c r="A258" s="60" t="s">
        <v>376</v>
      </c>
      <c r="B258" s="68">
        <v>74703</v>
      </c>
      <c r="C258" s="40">
        <v>5</v>
      </c>
      <c r="D258" s="40">
        <v>15</v>
      </c>
      <c r="E258" s="63">
        <v>21.95</v>
      </c>
      <c r="F258" s="63"/>
      <c r="G258" s="63">
        <v>37.5</v>
      </c>
      <c r="H258" s="41">
        <v>0.66</v>
      </c>
      <c r="I258" s="41">
        <v>1.76</v>
      </c>
      <c r="J258" s="41">
        <f t="shared" si="6"/>
        <v>2.6399999999999997</v>
      </c>
      <c r="K258" s="69">
        <v>5</v>
      </c>
      <c r="L258" s="69">
        <v>2</v>
      </c>
      <c r="M258" s="60" t="s">
        <v>125</v>
      </c>
      <c r="N258" s="60" t="s">
        <v>125</v>
      </c>
      <c r="O258" s="44">
        <v>25</v>
      </c>
    </row>
    <row r="259" spans="1:15" ht="14.5" customHeight="1" x14ac:dyDescent="0.3">
      <c r="A259" s="60" t="s">
        <v>377</v>
      </c>
      <c r="B259" s="68">
        <v>74702</v>
      </c>
      <c r="C259" s="40">
        <v>5</v>
      </c>
      <c r="D259" s="40">
        <v>14</v>
      </c>
      <c r="E259" s="63">
        <v>20.28</v>
      </c>
      <c r="F259" s="63"/>
      <c r="G259" s="63">
        <v>34.65</v>
      </c>
      <c r="H259" s="41">
        <v>0.61</v>
      </c>
      <c r="I259" s="41">
        <v>1.63</v>
      </c>
      <c r="J259" s="41">
        <f t="shared" si="6"/>
        <v>2.44</v>
      </c>
      <c r="K259" s="69">
        <v>5</v>
      </c>
      <c r="L259" s="69">
        <v>2</v>
      </c>
      <c r="M259" s="60" t="s">
        <v>125</v>
      </c>
      <c r="N259" s="60" t="s">
        <v>125</v>
      </c>
      <c r="O259" s="44">
        <v>25</v>
      </c>
    </row>
    <row r="260" spans="1:15" ht="14.5" customHeight="1" x14ac:dyDescent="0.3">
      <c r="A260" s="60" t="s">
        <v>378</v>
      </c>
      <c r="B260" s="61">
        <v>74820</v>
      </c>
      <c r="C260" s="62">
        <v>81</v>
      </c>
      <c r="D260" s="62">
        <v>3</v>
      </c>
      <c r="E260" s="63">
        <v>24.33</v>
      </c>
      <c r="F260" s="63">
        <v>40.15</v>
      </c>
      <c r="G260" s="63">
        <v>55.97</v>
      </c>
      <c r="H260" s="41">
        <v>0.73</v>
      </c>
      <c r="I260" s="41">
        <v>1.95</v>
      </c>
      <c r="J260" s="41">
        <f t="shared" si="6"/>
        <v>2.92</v>
      </c>
      <c r="K260" s="64">
        <v>16</v>
      </c>
      <c r="L260" s="64">
        <v>3</v>
      </c>
      <c r="M260" s="65" t="s">
        <v>127</v>
      </c>
      <c r="N260" s="65" t="s">
        <v>125</v>
      </c>
      <c r="O260" s="66">
        <v>10</v>
      </c>
    </row>
    <row r="261" spans="1:15" ht="14.5" customHeight="1" x14ac:dyDescent="0.3">
      <c r="A261" s="60" t="s">
        <v>379</v>
      </c>
      <c r="B261" s="61">
        <v>4371</v>
      </c>
      <c r="C261" s="62">
        <v>7</v>
      </c>
      <c r="D261" s="62">
        <v>5</v>
      </c>
      <c r="E261" s="63">
        <v>15</v>
      </c>
      <c r="F261" s="63">
        <v>24.56</v>
      </c>
      <c r="G261" s="63">
        <v>34.11</v>
      </c>
      <c r="H261" s="41">
        <v>0.45</v>
      </c>
      <c r="I261" s="41">
        <v>1.2</v>
      </c>
      <c r="J261" s="41">
        <f t="shared" si="6"/>
        <v>1.8</v>
      </c>
      <c r="K261" s="64">
        <v>7</v>
      </c>
      <c r="L261" s="64">
        <v>2</v>
      </c>
      <c r="M261" s="65" t="s">
        <v>125</v>
      </c>
      <c r="N261" s="65" t="s">
        <v>125</v>
      </c>
      <c r="O261" s="66">
        <v>16</v>
      </c>
    </row>
    <row r="262" spans="1:15" ht="14.5" customHeight="1" x14ac:dyDescent="0.3">
      <c r="A262" s="60" t="s">
        <v>380</v>
      </c>
      <c r="B262" s="61">
        <v>4373</v>
      </c>
      <c r="C262" s="62">
        <v>7</v>
      </c>
      <c r="D262" s="62">
        <v>3</v>
      </c>
      <c r="E262" s="63">
        <v>24.33</v>
      </c>
      <c r="F262" s="63">
        <v>40.15</v>
      </c>
      <c r="G262" s="63">
        <v>55.97</v>
      </c>
      <c r="H262" s="41">
        <v>0.73</v>
      </c>
      <c r="I262" s="41">
        <v>1.95</v>
      </c>
      <c r="J262" s="41">
        <f t="shared" si="6"/>
        <v>2.92</v>
      </c>
      <c r="K262" s="64">
        <v>7</v>
      </c>
      <c r="L262" s="64">
        <v>2</v>
      </c>
      <c r="M262" s="65" t="s">
        <v>127</v>
      </c>
      <c r="N262" s="65" t="s">
        <v>125</v>
      </c>
      <c r="O262" s="66">
        <v>16</v>
      </c>
    </row>
    <row r="263" spans="1:15" ht="14.5" customHeight="1" x14ac:dyDescent="0.3">
      <c r="A263" s="60" t="s">
        <v>381</v>
      </c>
      <c r="B263" s="61">
        <v>4372</v>
      </c>
      <c r="C263" s="62">
        <v>7</v>
      </c>
      <c r="D263" s="62">
        <v>4</v>
      </c>
      <c r="E263" s="63">
        <v>18.690000000000001</v>
      </c>
      <c r="F263" s="63">
        <v>30.82</v>
      </c>
      <c r="G263" s="63">
        <v>42.95</v>
      </c>
      <c r="H263" s="41">
        <v>0.56999999999999995</v>
      </c>
      <c r="I263" s="41">
        <v>1.5</v>
      </c>
      <c r="J263" s="41">
        <f t="shared" si="6"/>
        <v>2.25</v>
      </c>
      <c r="K263" s="64">
        <v>7</v>
      </c>
      <c r="L263" s="64">
        <v>2</v>
      </c>
      <c r="M263" s="65" t="s">
        <v>124</v>
      </c>
      <c r="N263" s="65" t="s">
        <v>125</v>
      </c>
      <c r="O263" s="66">
        <v>16</v>
      </c>
    </row>
    <row r="264" spans="1:15" ht="14.5" customHeight="1" x14ac:dyDescent="0.3">
      <c r="A264" s="60" t="s">
        <v>382</v>
      </c>
      <c r="B264" s="61">
        <v>4220</v>
      </c>
      <c r="C264" s="62">
        <v>81</v>
      </c>
      <c r="D264" s="62">
        <v>3</v>
      </c>
      <c r="E264" s="63">
        <v>24.33</v>
      </c>
      <c r="F264" s="63">
        <v>40.15</v>
      </c>
      <c r="G264" s="63">
        <v>55.97</v>
      </c>
      <c r="H264" s="41">
        <v>0.73</v>
      </c>
      <c r="I264" s="41">
        <v>1.95</v>
      </c>
      <c r="J264" s="41">
        <f t="shared" si="6"/>
        <v>2.92</v>
      </c>
      <c r="K264" s="64">
        <v>17</v>
      </c>
      <c r="L264" s="64">
        <v>2</v>
      </c>
      <c r="M264" s="65" t="s">
        <v>127</v>
      </c>
      <c r="N264" s="65" t="s">
        <v>125</v>
      </c>
      <c r="O264" s="66">
        <v>2</v>
      </c>
    </row>
    <row r="265" spans="1:15" ht="14.5" customHeight="1" x14ac:dyDescent="0.3">
      <c r="A265" s="60" t="s">
        <v>383</v>
      </c>
      <c r="B265" s="61">
        <v>42101</v>
      </c>
      <c r="C265" s="62">
        <v>15</v>
      </c>
      <c r="D265" s="62">
        <v>4</v>
      </c>
      <c r="E265" s="63">
        <v>18.690000000000001</v>
      </c>
      <c r="F265" s="63">
        <v>30.82</v>
      </c>
      <c r="G265" s="63">
        <v>42.95</v>
      </c>
      <c r="H265" s="41">
        <v>0.56999999999999995</v>
      </c>
      <c r="I265" s="41">
        <v>1.5</v>
      </c>
      <c r="J265" s="41">
        <f t="shared" si="6"/>
        <v>2.25</v>
      </c>
      <c r="K265" s="64">
        <v>20</v>
      </c>
      <c r="L265" s="64">
        <v>2</v>
      </c>
      <c r="M265" s="65" t="s">
        <v>125</v>
      </c>
      <c r="N265" s="65" t="s">
        <v>125</v>
      </c>
      <c r="O265" s="66">
        <v>49</v>
      </c>
    </row>
    <row r="266" spans="1:15" ht="14.5" customHeight="1" x14ac:dyDescent="0.3">
      <c r="A266" s="60" t="s">
        <v>384</v>
      </c>
      <c r="B266" s="61">
        <v>42103</v>
      </c>
      <c r="C266" s="62">
        <v>15</v>
      </c>
      <c r="D266" s="62">
        <v>3</v>
      </c>
      <c r="E266" s="63">
        <v>24.33</v>
      </c>
      <c r="F266" s="63">
        <v>40.15</v>
      </c>
      <c r="G266" s="63">
        <v>55.97</v>
      </c>
      <c r="H266" s="41">
        <v>0.73</v>
      </c>
      <c r="I266" s="41">
        <v>1.95</v>
      </c>
      <c r="J266" s="41">
        <f t="shared" si="6"/>
        <v>2.92</v>
      </c>
      <c r="K266" s="64">
        <v>15</v>
      </c>
      <c r="L266" s="64">
        <v>2</v>
      </c>
      <c r="M266" s="65" t="s">
        <v>127</v>
      </c>
      <c r="N266" s="65" t="s">
        <v>125</v>
      </c>
      <c r="O266" s="66">
        <v>49</v>
      </c>
    </row>
    <row r="267" spans="1:15" ht="14.5" customHeight="1" x14ac:dyDescent="0.3">
      <c r="A267" s="60" t="s">
        <v>385</v>
      </c>
      <c r="B267" s="61">
        <v>42102</v>
      </c>
      <c r="C267" s="62">
        <v>15</v>
      </c>
      <c r="D267" s="62">
        <v>3</v>
      </c>
      <c r="E267" s="63">
        <v>24.33</v>
      </c>
      <c r="F267" s="63">
        <v>40.15</v>
      </c>
      <c r="G267" s="63">
        <v>55.97</v>
      </c>
      <c r="H267" s="41">
        <v>0.73</v>
      </c>
      <c r="I267" s="41">
        <v>1.95</v>
      </c>
      <c r="J267" s="41">
        <f t="shared" si="6"/>
        <v>2.92</v>
      </c>
      <c r="K267" s="64">
        <v>15</v>
      </c>
      <c r="L267" s="64">
        <v>2</v>
      </c>
      <c r="M267" s="65" t="s">
        <v>127</v>
      </c>
      <c r="N267" s="65" t="s">
        <v>125</v>
      </c>
      <c r="O267" s="66">
        <v>49</v>
      </c>
    </row>
    <row r="268" spans="1:15" ht="14.5" customHeight="1" x14ac:dyDescent="0.3">
      <c r="A268" s="60" t="s">
        <v>386</v>
      </c>
      <c r="B268" s="61">
        <v>84401</v>
      </c>
      <c r="C268" s="62">
        <v>3</v>
      </c>
      <c r="D268" s="62">
        <v>10</v>
      </c>
      <c r="E268" s="63">
        <v>14.26</v>
      </c>
      <c r="F268" s="63"/>
      <c r="G268" s="63">
        <v>23.63</v>
      </c>
      <c r="H268" s="41">
        <v>0.43</v>
      </c>
      <c r="I268" s="41">
        <v>1.1499999999999999</v>
      </c>
      <c r="J268" s="41">
        <f t="shared" si="6"/>
        <v>1.72</v>
      </c>
      <c r="K268" s="64">
        <v>3</v>
      </c>
      <c r="L268" s="64">
        <v>8</v>
      </c>
      <c r="M268" s="65" t="s">
        <v>125</v>
      </c>
      <c r="N268" s="65" t="s">
        <v>125</v>
      </c>
      <c r="O268" s="66">
        <v>253</v>
      </c>
    </row>
    <row r="269" spans="1:15" ht="14.5" customHeight="1" x14ac:dyDescent="0.3">
      <c r="A269" s="60" t="s">
        <v>387</v>
      </c>
      <c r="B269" s="61">
        <v>84402</v>
      </c>
      <c r="C269" s="62">
        <v>3</v>
      </c>
      <c r="D269" s="62">
        <v>11</v>
      </c>
      <c r="E269" s="63">
        <v>15.39</v>
      </c>
      <c r="F269" s="63"/>
      <c r="G269" s="63">
        <v>25.56</v>
      </c>
      <c r="H269" s="41">
        <v>0.47</v>
      </c>
      <c r="I269" s="41">
        <v>1.24</v>
      </c>
      <c r="J269" s="41">
        <f t="shared" si="6"/>
        <v>1.85</v>
      </c>
      <c r="K269" s="64">
        <v>3</v>
      </c>
      <c r="L269" s="64">
        <v>8</v>
      </c>
      <c r="M269" s="65" t="s">
        <v>125</v>
      </c>
      <c r="N269" s="65" t="s">
        <v>125</v>
      </c>
      <c r="O269" s="66">
        <v>253</v>
      </c>
    </row>
    <row r="270" spans="1:15" ht="14.5" customHeight="1" x14ac:dyDescent="0.3">
      <c r="A270" s="60" t="s">
        <v>388</v>
      </c>
      <c r="B270" s="61">
        <v>92204</v>
      </c>
      <c r="C270" s="62">
        <v>3</v>
      </c>
      <c r="D270" s="62">
        <v>15</v>
      </c>
      <c r="E270" s="63">
        <v>20.91</v>
      </c>
      <c r="F270" s="63"/>
      <c r="G270" s="63">
        <v>34.93</v>
      </c>
      <c r="H270" s="41">
        <v>0.63</v>
      </c>
      <c r="I270" s="41">
        <v>1.68</v>
      </c>
      <c r="J270" s="41">
        <f t="shared" si="6"/>
        <v>2.5099999999999998</v>
      </c>
      <c r="K270" s="64">
        <v>3</v>
      </c>
      <c r="L270" s="64">
        <v>8</v>
      </c>
      <c r="M270" s="65" t="s">
        <v>125</v>
      </c>
      <c r="N270" s="65" t="s">
        <v>125</v>
      </c>
      <c r="O270" s="66">
        <v>106</v>
      </c>
    </row>
    <row r="271" spans="1:15" ht="14.5" customHeight="1" x14ac:dyDescent="0.3">
      <c r="A271" s="60" t="s">
        <v>389</v>
      </c>
      <c r="B271" s="61">
        <v>92202</v>
      </c>
      <c r="C271" s="62">
        <v>3</v>
      </c>
      <c r="D271" s="62">
        <v>13</v>
      </c>
      <c r="E271" s="63">
        <v>17.940000000000001</v>
      </c>
      <c r="F271" s="63"/>
      <c r="G271" s="63">
        <v>29.88</v>
      </c>
      <c r="H271" s="41">
        <v>0.54</v>
      </c>
      <c r="I271" s="41">
        <v>1.44</v>
      </c>
      <c r="J271" s="41">
        <f t="shared" si="6"/>
        <v>2.1599999999999997</v>
      </c>
      <c r="K271" s="64">
        <v>3</v>
      </c>
      <c r="L271" s="64">
        <v>8</v>
      </c>
      <c r="M271" s="65" t="s">
        <v>125</v>
      </c>
      <c r="N271" s="65" t="s">
        <v>125</v>
      </c>
      <c r="O271" s="66">
        <v>106</v>
      </c>
    </row>
    <row r="272" spans="1:15" ht="14.5" customHeight="1" x14ac:dyDescent="0.3">
      <c r="A272" s="60" t="s">
        <v>390</v>
      </c>
      <c r="B272" s="61">
        <v>92201</v>
      </c>
      <c r="C272" s="62">
        <v>3</v>
      </c>
      <c r="D272" s="62">
        <v>12</v>
      </c>
      <c r="E272" s="63">
        <v>16.61</v>
      </c>
      <c r="F272" s="63"/>
      <c r="G272" s="63">
        <v>27.65</v>
      </c>
      <c r="H272" s="41">
        <v>0.5</v>
      </c>
      <c r="I272" s="41">
        <v>1.33</v>
      </c>
      <c r="J272" s="41">
        <f t="shared" si="6"/>
        <v>2</v>
      </c>
      <c r="K272" s="64">
        <v>3</v>
      </c>
      <c r="L272" s="64">
        <v>8</v>
      </c>
      <c r="M272" s="65" t="s">
        <v>125</v>
      </c>
      <c r="N272" s="65" t="s">
        <v>125</v>
      </c>
      <c r="O272" s="66">
        <v>106</v>
      </c>
    </row>
    <row r="273" spans="1:15" ht="14.5" customHeight="1" x14ac:dyDescent="0.3">
      <c r="A273" s="60" t="s">
        <v>391</v>
      </c>
      <c r="B273" s="61">
        <v>92203</v>
      </c>
      <c r="C273" s="62">
        <v>3</v>
      </c>
      <c r="D273" s="62">
        <v>14</v>
      </c>
      <c r="E273" s="63">
        <v>19.36</v>
      </c>
      <c r="F273" s="63"/>
      <c r="G273" s="63">
        <v>32.31</v>
      </c>
      <c r="H273" s="41">
        <v>0.59</v>
      </c>
      <c r="I273" s="41">
        <v>1.55</v>
      </c>
      <c r="J273" s="41">
        <f t="shared" si="6"/>
        <v>2.3299999999999996</v>
      </c>
      <c r="K273" s="64">
        <v>3</v>
      </c>
      <c r="L273" s="64">
        <v>8</v>
      </c>
      <c r="M273" s="65" t="s">
        <v>125</v>
      </c>
      <c r="N273" s="65" t="s">
        <v>125</v>
      </c>
      <c r="O273" s="66">
        <v>106</v>
      </c>
    </row>
    <row r="274" spans="1:15" ht="14.5" customHeight="1" x14ac:dyDescent="0.3">
      <c r="A274" s="60" t="s">
        <v>392</v>
      </c>
      <c r="B274" s="61">
        <v>92280</v>
      </c>
      <c r="C274" s="62">
        <v>81</v>
      </c>
      <c r="D274" s="62">
        <v>3</v>
      </c>
      <c r="E274" s="63">
        <v>24.33</v>
      </c>
      <c r="F274" s="63">
        <v>40.15</v>
      </c>
      <c r="G274" s="63">
        <v>55.97</v>
      </c>
      <c r="H274" s="41">
        <v>0.73</v>
      </c>
      <c r="I274" s="41">
        <v>1.95</v>
      </c>
      <c r="J274" s="41">
        <f t="shared" si="6"/>
        <v>2.92</v>
      </c>
      <c r="K274" s="64">
        <v>17</v>
      </c>
      <c r="L274" s="64">
        <v>2</v>
      </c>
      <c r="M274" s="65" t="s">
        <v>127</v>
      </c>
      <c r="N274" s="65" t="s">
        <v>125</v>
      </c>
      <c r="O274" s="66">
        <v>11</v>
      </c>
    </row>
    <row r="275" spans="1:15" ht="14.5" customHeight="1" x14ac:dyDescent="0.3">
      <c r="A275" s="60" t="s">
        <v>393</v>
      </c>
      <c r="B275" s="61">
        <v>92220</v>
      </c>
      <c r="C275" s="62">
        <v>81</v>
      </c>
      <c r="D275" s="62">
        <v>4</v>
      </c>
      <c r="E275" s="63">
        <v>18.690000000000001</v>
      </c>
      <c r="F275" s="63">
        <v>34.46</v>
      </c>
      <c r="G275" s="63">
        <v>42.95</v>
      </c>
      <c r="H275" s="41">
        <v>0.56999999999999995</v>
      </c>
      <c r="I275" s="41">
        <v>1.5</v>
      </c>
      <c r="J275" s="41">
        <f t="shared" si="6"/>
        <v>2.25</v>
      </c>
      <c r="K275" s="64">
        <v>16</v>
      </c>
      <c r="L275" s="64">
        <v>8</v>
      </c>
      <c r="M275" s="65" t="s">
        <v>127</v>
      </c>
      <c r="N275" s="65" t="s">
        <v>125</v>
      </c>
      <c r="O275" s="66">
        <v>11</v>
      </c>
    </row>
    <row r="276" spans="1:15" ht="14.5" customHeight="1" x14ac:dyDescent="0.3">
      <c r="A276" s="60" t="s">
        <v>394</v>
      </c>
      <c r="B276" s="61">
        <v>6400</v>
      </c>
      <c r="C276" s="62">
        <v>81</v>
      </c>
      <c r="D276" s="62">
        <v>2</v>
      </c>
      <c r="E276" s="63">
        <v>28.47</v>
      </c>
      <c r="F276" s="63">
        <v>46.96</v>
      </c>
      <c r="G276" s="63">
        <v>65.45</v>
      </c>
      <c r="H276" s="41">
        <v>0.86</v>
      </c>
      <c r="I276" s="41">
        <v>2.2799999999999998</v>
      </c>
      <c r="J276" s="41">
        <f t="shared" si="6"/>
        <v>3.42</v>
      </c>
      <c r="K276" s="64">
        <v>17</v>
      </c>
      <c r="L276" s="64">
        <v>2</v>
      </c>
      <c r="M276" s="65" t="s">
        <v>127</v>
      </c>
      <c r="N276" s="65" t="s">
        <v>125</v>
      </c>
      <c r="O276" s="66">
        <v>2</v>
      </c>
    </row>
    <row r="277" spans="1:15" ht="14.5" customHeight="1" x14ac:dyDescent="0.3">
      <c r="A277" s="60" t="s">
        <v>395</v>
      </c>
      <c r="B277" s="61">
        <v>66500</v>
      </c>
      <c r="C277" s="62">
        <v>5</v>
      </c>
      <c r="D277" s="62">
        <v>31</v>
      </c>
      <c r="E277" s="63">
        <v>19.03</v>
      </c>
      <c r="F277" s="63"/>
      <c r="G277" s="63">
        <v>28.81</v>
      </c>
      <c r="H277" s="41">
        <v>0.57999999999999996</v>
      </c>
      <c r="I277" s="41">
        <v>1.53</v>
      </c>
      <c r="J277" s="41">
        <f t="shared" si="6"/>
        <v>2.2899999999999996</v>
      </c>
      <c r="K277" s="64">
        <v>5</v>
      </c>
      <c r="L277" s="64">
        <v>4</v>
      </c>
      <c r="M277" s="65" t="s">
        <v>125</v>
      </c>
      <c r="N277" s="65" t="s">
        <v>125</v>
      </c>
      <c r="O277" s="66">
        <v>247</v>
      </c>
    </row>
    <row r="278" spans="1:15" ht="13.5" customHeight="1" x14ac:dyDescent="0.3">
      <c r="A278" s="60" t="s">
        <v>396</v>
      </c>
      <c r="B278" s="61">
        <v>66503</v>
      </c>
      <c r="C278" s="62">
        <v>5</v>
      </c>
      <c r="D278" s="62">
        <v>32</v>
      </c>
      <c r="E278" s="63">
        <v>20.56</v>
      </c>
      <c r="F278" s="63"/>
      <c r="G278" s="63">
        <v>32.31</v>
      </c>
      <c r="H278" s="41">
        <v>0.62</v>
      </c>
      <c r="I278" s="41">
        <v>1.65</v>
      </c>
      <c r="J278" s="41">
        <f t="shared" si="6"/>
        <v>2.4699999999999998</v>
      </c>
      <c r="K278" s="64">
        <v>5</v>
      </c>
      <c r="L278" s="64">
        <v>4</v>
      </c>
      <c r="M278" s="65" t="s">
        <v>125</v>
      </c>
      <c r="N278" s="65" t="s">
        <v>125</v>
      </c>
      <c r="O278" s="66">
        <v>247</v>
      </c>
    </row>
    <row r="279" spans="1:15" ht="14.5" customHeight="1" x14ac:dyDescent="0.3">
      <c r="A279" s="60" t="s">
        <v>397</v>
      </c>
      <c r="B279" s="61">
        <v>49460</v>
      </c>
      <c r="C279" s="62">
        <v>81</v>
      </c>
      <c r="D279" s="62">
        <v>1</v>
      </c>
      <c r="E279" s="63">
        <v>31.45</v>
      </c>
      <c r="F279" s="63">
        <v>52.65</v>
      </c>
      <c r="G279" s="63">
        <v>73.849999999999994</v>
      </c>
      <c r="H279" s="41">
        <v>0.95</v>
      </c>
      <c r="I279" s="41">
        <v>2.52</v>
      </c>
      <c r="J279" s="41">
        <f t="shared" si="6"/>
        <v>3.78</v>
      </c>
      <c r="K279" s="64">
        <v>19</v>
      </c>
      <c r="L279" s="64">
        <v>1</v>
      </c>
      <c r="M279" s="65" t="s">
        <v>127</v>
      </c>
      <c r="N279" s="65" t="s">
        <v>125</v>
      </c>
      <c r="O279" s="66">
        <v>1</v>
      </c>
    </row>
    <row r="280" spans="1:15" ht="14.5" customHeight="1" x14ac:dyDescent="0.3">
      <c r="A280" s="60" t="s">
        <v>398</v>
      </c>
      <c r="B280" s="61">
        <v>49450</v>
      </c>
      <c r="C280" s="62">
        <v>81</v>
      </c>
      <c r="D280" s="62">
        <v>2</v>
      </c>
      <c r="E280" s="63">
        <v>28.47</v>
      </c>
      <c r="F280" s="63">
        <v>46.96</v>
      </c>
      <c r="G280" s="63">
        <v>65.45</v>
      </c>
      <c r="H280" s="41">
        <v>0.86</v>
      </c>
      <c r="I280" s="41">
        <v>2.2799999999999998</v>
      </c>
      <c r="J280" s="41">
        <f t="shared" si="6"/>
        <v>3.42</v>
      </c>
      <c r="K280" s="64">
        <v>18</v>
      </c>
      <c r="L280" s="64">
        <v>1</v>
      </c>
      <c r="M280" s="65" t="s">
        <v>127</v>
      </c>
      <c r="N280" s="65" t="s">
        <v>125</v>
      </c>
      <c r="O280" s="66">
        <v>2</v>
      </c>
    </row>
    <row r="281" spans="1:15" ht="14.5" customHeight="1" x14ac:dyDescent="0.3">
      <c r="A281" s="60" t="s">
        <v>399</v>
      </c>
      <c r="B281" s="61">
        <v>5900</v>
      </c>
      <c r="C281" s="62">
        <v>7</v>
      </c>
      <c r="D281" s="62">
        <v>4</v>
      </c>
      <c r="E281" s="63">
        <v>18.690000000000001</v>
      </c>
      <c r="F281" s="63">
        <v>30.82</v>
      </c>
      <c r="G281" s="63">
        <v>42.95</v>
      </c>
      <c r="H281" s="41">
        <v>0.56999999999999995</v>
      </c>
      <c r="I281" s="41">
        <v>1.5</v>
      </c>
      <c r="J281" s="41">
        <f t="shared" si="6"/>
        <v>2.25</v>
      </c>
      <c r="K281" s="64">
        <v>7</v>
      </c>
      <c r="L281" s="64">
        <v>2</v>
      </c>
      <c r="M281" s="65" t="s">
        <v>127</v>
      </c>
      <c r="N281" s="65" t="s">
        <v>125</v>
      </c>
      <c r="O281" s="66">
        <v>195</v>
      </c>
    </row>
    <row r="282" spans="1:15" ht="14.5" customHeight="1" x14ac:dyDescent="0.3">
      <c r="A282" s="60" t="s">
        <v>400</v>
      </c>
      <c r="B282" s="61">
        <v>5810</v>
      </c>
      <c r="C282" s="62">
        <v>81</v>
      </c>
      <c r="D282" s="62">
        <v>4</v>
      </c>
      <c r="E282" s="63">
        <v>18.690000000000001</v>
      </c>
      <c r="F282" s="63">
        <v>34.46</v>
      </c>
      <c r="G282" s="63">
        <v>42.95</v>
      </c>
      <c r="H282" s="41">
        <v>0.56999999999999995</v>
      </c>
      <c r="I282" s="41">
        <v>1.5</v>
      </c>
      <c r="J282" s="41">
        <f t="shared" si="6"/>
        <v>2.25</v>
      </c>
      <c r="K282" s="64">
        <v>99</v>
      </c>
      <c r="L282" s="64">
        <v>4</v>
      </c>
      <c r="M282" s="65" t="s">
        <v>124</v>
      </c>
      <c r="N282" s="65" t="s">
        <v>125</v>
      </c>
      <c r="O282" s="66">
        <v>247</v>
      </c>
    </row>
    <row r="283" spans="1:15" ht="14.5" customHeight="1" x14ac:dyDescent="0.3">
      <c r="A283" s="60" t="s">
        <v>401</v>
      </c>
      <c r="B283" s="61">
        <v>5920</v>
      </c>
      <c r="C283" s="62">
        <v>81</v>
      </c>
      <c r="D283" s="62">
        <v>3</v>
      </c>
      <c r="E283" s="63">
        <v>24.33</v>
      </c>
      <c r="F283" s="63">
        <v>40.15</v>
      </c>
      <c r="G283" s="63">
        <v>55.97</v>
      </c>
      <c r="H283" s="41">
        <v>0.73</v>
      </c>
      <c r="I283" s="41">
        <v>1.95</v>
      </c>
      <c r="J283" s="41">
        <f t="shared" si="6"/>
        <v>2.92</v>
      </c>
      <c r="K283" s="64">
        <v>17</v>
      </c>
      <c r="L283" s="64">
        <v>5</v>
      </c>
      <c r="M283" s="65" t="s">
        <v>127</v>
      </c>
      <c r="N283" s="65" t="s">
        <v>125</v>
      </c>
      <c r="O283" s="66">
        <v>3</v>
      </c>
    </row>
    <row r="284" spans="1:15" ht="14.5" customHeight="1" x14ac:dyDescent="0.3">
      <c r="A284" s="60" t="s">
        <v>402</v>
      </c>
      <c r="B284" s="61">
        <v>49430</v>
      </c>
      <c r="C284" s="62">
        <v>81</v>
      </c>
      <c r="D284" s="62">
        <v>2</v>
      </c>
      <c r="E284" s="63">
        <v>28.47</v>
      </c>
      <c r="F284" s="63">
        <v>46.96</v>
      </c>
      <c r="G284" s="63">
        <v>65.45</v>
      </c>
      <c r="H284" s="41">
        <v>0.86</v>
      </c>
      <c r="I284" s="41">
        <v>2.2799999999999998</v>
      </c>
      <c r="J284" s="41">
        <f t="shared" si="6"/>
        <v>3.42</v>
      </c>
      <c r="K284" s="64">
        <v>98</v>
      </c>
      <c r="L284" s="64">
        <v>1</v>
      </c>
      <c r="M284" s="65" t="s">
        <v>127</v>
      </c>
      <c r="N284" s="65" t="s">
        <v>125</v>
      </c>
      <c r="O284" s="66">
        <v>2</v>
      </c>
    </row>
    <row r="285" spans="1:15" ht="14.5" customHeight="1" x14ac:dyDescent="0.3">
      <c r="A285" s="60" t="s">
        <v>403</v>
      </c>
      <c r="B285" s="61">
        <v>49480</v>
      </c>
      <c r="C285" s="62">
        <v>81</v>
      </c>
      <c r="D285" s="62">
        <v>2</v>
      </c>
      <c r="E285" s="63">
        <v>28.47</v>
      </c>
      <c r="F285" s="63">
        <v>46.96</v>
      </c>
      <c r="G285" s="63">
        <v>65.45</v>
      </c>
      <c r="H285" s="41">
        <v>0.86</v>
      </c>
      <c r="I285" s="41">
        <v>2.2799999999999998</v>
      </c>
      <c r="J285" s="41">
        <f t="shared" si="6"/>
        <v>3.42</v>
      </c>
      <c r="K285" s="64">
        <v>98</v>
      </c>
      <c r="L285" s="64">
        <v>1</v>
      </c>
      <c r="M285" s="65" t="s">
        <v>127</v>
      </c>
      <c r="N285" s="65" t="s">
        <v>125</v>
      </c>
      <c r="O285" s="66">
        <v>2</v>
      </c>
    </row>
    <row r="286" spans="1:15" ht="14.5" customHeight="1" x14ac:dyDescent="0.3">
      <c r="A286" s="60" t="s">
        <v>404</v>
      </c>
      <c r="B286" s="61">
        <v>66100</v>
      </c>
      <c r="C286" s="62">
        <v>2</v>
      </c>
      <c r="D286" s="62">
        <v>11</v>
      </c>
      <c r="E286" s="63">
        <v>16.71</v>
      </c>
      <c r="F286" s="63"/>
      <c r="G286" s="63">
        <v>25.56</v>
      </c>
      <c r="H286" s="41">
        <v>0.51</v>
      </c>
      <c r="I286" s="41">
        <v>1.34</v>
      </c>
      <c r="J286" s="41">
        <f t="shared" si="6"/>
        <v>2.0099999999999998</v>
      </c>
      <c r="K286" s="64">
        <v>2</v>
      </c>
      <c r="L286" s="64">
        <v>6</v>
      </c>
      <c r="M286" s="65" t="s">
        <v>125</v>
      </c>
      <c r="N286" s="65" t="s">
        <v>125</v>
      </c>
      <c r="O286" s="66">
        <v>195</v>
      </c>
    </row>
    <row r="287" spans="1:15" ht="14.5" customHeight="1" x14ac:dyDescent="0.3">
      <c r="A287" s="60" t="s">
        <v>405</v>
      </c>
      <c r="B287" s="61">
        <v>66120</v>
      </c>
      <c r="C287" s="62">
        <v>81</v>
      </c>
      <c r="D287" s="62">
        <v>4</v>
      </c>
      <c r="E287" s="63">
        <v>18.690000000000001</v>
      </c>
      <c r="F287" s="63">
        <v>34.46</v>
      </c>
      <c r="G287" s="63">
        <v>42.95</v>
      </c>
      <c r="H287" s="41">
        <v>0.56999999999999995</v>
      </c>
      <c r="I287" s="41">
        <v>1.5</v>
      </c>
      <c r="J287" s="41">
        <f t="shared" si="6"/>
        <v>2.25</v>
      </c>
      <c r="K287" s="64">
        <v>16</v>
      </c>
      <c r="L287" s="64">
        <v>5</v>
      </c>
      <c r="M287" s="65" t="s">
        <v>127</v>
      </c>
      <c r="N287" s="65" t="s">
        <v>125</v>
      </c>
      <c r="O287" s="66">
        <v>3</v>
      </c>
    </row>
    <row r="288" spans="1:15" ht="14.5" customHeight="1" x14ac:dyDescent="0.3">
      <c r="A288" s="60" t="s">
        <v>406</v>
      </c>
      <c r="B288" s="61">
        <v>51880</v>
      </c>
      <c r="C288" s="62">
        <v>81</v>
      </c>
      <c r="D288" s="62">
        <v>3</v>
      </c>
      <c r="E288" s="63">
        <v>24.33</v>
      </c>
      <c r="F288" s="63">
        <v>40.15</v>
      </c>
      <c r="G288" s="63">
        <v>55.97</v>
      </c>
      <c r="H288" s="41">
        <v>0.73</v>
      </c>
      <c r="I288" s="41">
        <v>1.95</v>
      </c>
      <c r="J288" s="41">
        <f t="shared" si="6"/>
        <v>2.92</v>
      </c>
      <c r="K288" s="64">
        <v>17</v>
      </c>
      <c r="L288" s="64">
        <v>2</v>
      </c>
      <c r="M288" s="65" t="s">
        <v>127</v>
      </c>
      <c r="N288" s="65" t="s">
        <v>125</v>
      </c>
      <c r="O288" s="66">
        <v>7</v>
      </c>
    </row>
    <row r="289" spans="1:15" ht="14.5" customHeight="1" x14ac:dyDescent="0.3">
      <c r="A289" s="60" t="s">
        <v>407</v>
      </c>
      <c r="B289" s="61">
        <v>84202</v>
      </c>
      <c r="C289" s="62">
        <v>3</v>
      </c>
      <c r="D289" s="62">
        <v>12</v>
      </c>
      <c r="E289" s="63">
        <v>16.61</v>
      </c>
      <c r="F289" s="63"/>
      <c r="G289" s="63">
        <v>27.65</v>
      </c>
      <c r="H289" s="41">
        <v>0.5</v>
      </c>
      <c r="I289" s="41">
        <v>1.33</v>
      </c>
      <c r="J289" s="41">
        <f t="shared" si="6"/>
        <v>2</v>
      </c>
      <c r="K289" s="64">
        <v>3</v>
      </c>
      <c r="L289" s="64">
        <v>8</v>
      </c>
      <c r="M289" s="65" t="s">
        <v>125</v>
      </c>
      <c r="N289" s="65" t="s">
        <v>125</v>
      </c>
      <c r="O289" s="66">
        <v>253</v>
      </c>
    </row>
    <row r="290" spans="1:15" ht="14.5" customHeight="1" x14ac:dyDescent="0.3">
      <c r="A290" s="60" t="s">
        <v>408</v>
      </c>
      <c r="B290" s="61">
        <v>84203</v>
      </c>
      <c r="C290" s="62">
        <v>3</v>
      </c>
      <c r="D290" s="62">
        <v>13</v>
      </c>
      <c r="E290" s="63">
        <v>17.940000000000001</v>
      </c>
      <c r="F290" s="63"/>
      <c r="G290" s="63">
        <v>29.88</v>
      </c>
      <c r="H290" s="41">
        <v>0.54</v>
      </c>
      <c r="I290" s="41">
        <v>1.44</v>
      </c>
      <c r="J290" s="41">
        <f t="shared" si="6"/>
        <v>2.1599999999999997</v>
      </c>
      <c r="K290" s="64">
        <v>3</v>
      </c>
      <c r="L290" s="64">
        <v>8</v>
      </c>
      <c r="M290" s="65" t="s">
        <v>125</v>
      </c>
      <c r="N290" s="65" t="s">
        <v>125</v>
      </c>
      <c r="O290" s="66">
        <v>253</v>
      </c>
    </row>
    <row r="291" spans="1:15" ht="14.5" customHeight="1" x14ac:dyDescent="0.3">
      <c r="A291" s="60" t="s">
        <v>409</v>
      </c>
      <c r="B291" s="61">
        <v>84204</v>
      </c>
      <c r="C291" s="62">
        <v>3</v>
      </c>
      <c r="D291" s="62">
        <v>14</v>
      </c>
      <c r="E291" s="63">
        <v>19.36</v>
      </c>
      <c r="F291" s="63"/>
      <c r="G291" s="63">
        <v>32.31</v>
      </c>
      <c r="H291" s="41">
        <v>0.59</v>
      </c>
      <c r="I291" s="41">
        <v>1.55</v>
      </c>
      <c r="J291" s="41">
        <f t="shared" si="6"/>
        <v>2.3299999999999996</v>
      </c>
      <c r="K291" s="64">
        <v>3</v>
      </c>
      <c r="L291" s="64">
        <v>8</v>
      </c>
      <c r="M291" s="65" t="s">
        <v>125</v>
      </c>
      <c r="N291" s="65" t="s">
        <v>125</v>
      </c>
      <c r="O291" s="66">
        <v>253</v>
      </c>
    </row>
    <row r="292" spans="1:15" ht="14.5" customHeight="1" x14ac:dyDescent="0.3">
      <c r="A292" s="60" t="s">
        <v>410</v>
      </c>
      <c r="B292" s="61">
        <v>66210</v>
      </c>
      <c r="C292" s="62">
        <v>81</v>
      </c>
      <c r="D292" s="62">
        <v>3</v>
      </c>
      <c r="E292" s="63">
        <v>24.33</v>
      </c>
      <c r="F292" s="63">
        <v>40.15</v>
      </c>
      <c r="G292" s="63">
        <v>55.97</v>
      </c>
      <c r="H292" s="41">
        <v>0.73</v>
      </c>
      <c r="I292" s="41">
        <v>1.95</v>
      </c>
      <c r="J292" s="41">
        <f t="shared" si="6"/>
        <v>2.92</v>
      </c>
      <c r="K292" s="64">
        <v>99</v>
      </c>
      <c r="L292" s="64">
        <v>4</v>
      </c>
      <c r="M292" s="65" t="s">
        <v>127</v>
      </c>
      <c r="N292" s="65" t="s">
        <v>125</v>
      </c>
      <c r="O292" s="66">
        <v>25</v>
      </c>
    </row>
    <row r="293" spans="1:15" ht="14.5" customHeight="1" x14ac:dyDescent="0.3">
      <c r="A293" s="60" t="s">
        <v>411</v>
      </c>
      <c r="B293" s="61">
        <v>4700</v>
      </c>
      <c r="C293" s="62">
        <v>81</v>
      </c>
      <c r="D293" s="62">
        <v>3</v>
      </c>
      <c r="E293" s="63">
        <v>24.33</v>
      </c>
      <c r="F293" s="63">
        <v>40.15</v>
      </c>
      <c r="G293" s="63">
        <v>55.97</v>
      </c>
      <c r="H293" s="41">
        <v>0.73</v>
      </c>
      <c r="I293" s="41">
        <v>1.95</v>
      </c>
      <c r="J293" s="41">
        <f t="shared" si="6"/>
        <v>2.92</v>
      </c>
      <c r="K293" s="64">
        <v>18</v>
      </c>
      <c r="L293" s="64">
        <v>2</v>
      </c>
      <c r="M293" s="65" t="s">
        <v>127</v>
      </c>
      <c r="N293" s="65" t="s">
        <v>125</v>
      </c>
      <c r="O293" s="66">
        <v>3</v>
      </c>
    </row>
    <row r="294" spans="1:15" ht="14.5" customHeight="1" x14ac:dyDescent="0.3">
      <c r="A294" s="60" t="s">
        <v>412</v>
      </c>
      <c r="B294" s="61">
        <v>51572</v>
      </c>
      <c r="C294" s="62">
        <v>12</v>
      </c>
      <c r="D294" s="62">
        <v>63</v>
      </c>
      <c r="E294" s="63">
        <v>20.79</v>
      </c>
      <c r="F294" s="63">
        <v>38.380000000000003</v>
      </c>
      <c r="G294" s="63">
        <v>55.97</v>
      </c>
      <c r="H294" s="41">
        <v>0.63</v>
      </c>
      <c r="I294" s="41">
        <v>1.67</v>
      </c>
      <c r="J294" s="41">
        <f t="shared" si="6"/>
        <v>2.5</v>
      </c>
      <c r="K294" s="64">
        <v>12</v>
      </c>
      <c r="L294" s="64">
        <v>2</v>
      </c>
      <c r="M294" s="65" t="s">
        <v>127</v>
      </c>
      <c r="N294" s="65" t="s">
        <v>125</v>
      </c>
      <c r="O294" s="66">
        <v>112</v>
      </c>
    </row>
    <row r="295" spans="1:15" ht="14.5" customHeight="1" x14ac:dyDescent="0.3">
      <c r="A295" s="60" t="s">
        <v>413</v>
      </c>
      <c r="B295" s="61">
        <v>51520</v>
      </c>
      <c r="C295" s="62">
        <v>81</v>
      </c>
      <c r="D295" s="62">
        <v>3</v>
      </c>
      <c r="E295" s="63">
        <v>24.33</v>
      </c>
      <c r="F295" s="63">
        <v>40.15</v>
      </c>
      <c r="G295" s="63">
        <v>55.97</v>
      </c>
      <c r="H295" s="41">
        <v>0.73</v>
      </c>
      <c r="I295" s="41">
        <v>1.95</v>
      </c>
      <c r="J295" s="41">
        <f t="shared" si="6"/>
        <v>2.92</v>
      </c>
      <c r="K295" s="64">
        <v>17</v>
      </c>
      <c r="L295" s="64">
        <v>2</v>
      </c>
      <c r="M295" s="65" t="s">
        <v>127</v>
      </c>
      <c r="N295" s="65" t="s">
        <v>125</v>
      </c>
      <c r="O295" s="66">
        <v>9</v>
      </c>
    </row>
    <row r="296" spans="1:15" ht="14.5" customHeight="1" x14ac:dyDescent="0.3">
      <c r="A296" s="60" t="s">
        <v>414</v>
      </c>
      <c r="B296" s="61">
        <v>66440</v>
      </c>
      <c r="C296" s="62">
        <v>81</v>
      </c>
      <c r="D296" s="62">
        <v>1</v>
      </c>
      <c r="E296" s="63">
        <v>31.45</v>
      </c>
      <c r="F296" s="63">
        <v>52.65</v>
      </c>
      <c r="G296" s="63">
        <v>73.849999999999994</v>
      </c>
      <c r="H296" s="41">
        <v>0.95</v>
      </c>
      <c r="I296" s="41">
        <v>2.52</v>
      </c>
      <c r="J296" s="41">
        <f t="shared" si="6"/>
        <v>3.78</v>
      </c>
      <c r="K296" s="64">
        <v>19</v>
      </c>
      <c r="L296" s="64">
        <v>1</v>
      </c>
      <c r="M296" s="65" t="s">
        <v>127</v>
      </c>
      <c r="N296" s="65" t="s">
        <v>125</v>
      </c>
      <c r="O296" s="66">
        <v>1</v>
      </c>
    </row>
    <row r="297" spans="1:15" ht="14.5" customHeight="1" x14ac:dyDescent="0.3">
      <c r="A297" s="60" t="s">
        <v>415</v>
      </c>
      <c r="B297" s="61">
        <v>66130</v>
      </c>
      <c r="C297" s="62">
        <v>81</v>
      </c>
      <c r="D297" s="62">
        <v>2</v>
      </c>
      <c r="E297" s="63">
        <v>28.47</v>
      </c>
      <c r="F297" s="63">
        <v>46.96</v>
      </c>
      <c r="G297" s="63">
        <v>65.45</v>
      </c>
      <c r="H297" s="41">
        <v>0.86</v>
      </c>
      <c r="I297" s="41">
        <v>2.2799999999999998</v>
      </c>
      <c r="J297" s="41">
        <f t="shared" si="6"/>
        <v>3.42</v>
      </c>
      <c r="K297" s="64">
        <v>17</v>
      </c>
      <c r="L297" s="64">
        <v>2</v>
      </c>
      <c r="M297" s="65" t="s">
        <v>127</v>
      </c>
      <c r="N297" s="65" t="s">
        <v>125</v>
      </c>
      <c r="O297" s="66">
        <v>2</v>
      </c>
    </row>
    <row r="298" spans="1:15" ht="14.5" customHeight="1" x14ac:dyDescent="0.3">
      <c r="A298" s="60" t="s">
        <v>416</v>
      </c>
      <c r="B298" s="61">
        <v>18701</v>
      </c>
      <c r="C298" s="62">
        <v>2</v>
      </c>
      <c r="D298" s="62">
        <v>12</v>
      </c>
      <c r="E298" s="63">
        <v>18.07</v>
      </c>
      <c r="F298" s="63"/>
      <c r="G298" s="63">
        <v>27.65</v>
      </c>
      <c r="H298" s="41">
        <v>0.55000000000000004</v>
      </c>
      <c r="I298" s="41">
        <v>1.45</v>
      </c>
      <c r="J298" s="41">
        <f t="shared" si="6"/>
        <v>2.17</v>
      </c>
      <c r="K298" s="64">
        <v>2</v>
      </c>
      <c r="L298" s="64">
        <v>6</v>
      </c>
      <c r="M298" s="65" t="s">
        <v>125</v>
      </c>
      <c r="N298" s="65" t="s">
        <v>125</v>
      </c>
      <c r="O298" s="66">
        <v>195</v>
      </c>
    </row>
    <row r="299" spans="1:15" ht="14.5" customHeight="1" x14ac:dyDescent="0.3">
      <c r="A299" s="60" t="s">
        <v>417</v>
      </c>
      <c r="B299" s="61">
        <v>18703</v>
      </c>
      <c r="C299" s="62">
        <v>2</v>
      </c>
      <c r="D299" s="62">
        <v>15</v>
      </c>
      <c r="E299" s="63">
        <v>22.84</v>
      </c>
      <c r="F299" s="63"/>
      <c r="G299" s="63">
        <v>34.93</v>
      </c>
      <c r="H299" s="41">
        <v>0.69</v>
      </c>
      <c r="I299" s="41">
        <v>1.83</v>
      </c>
      <c r="J299" s="41">
        <f t="shared" si="6"/>
        <v>2.75</v>
      </c>
      <c r="K299" s="64">
        <v>2</v>
      </c>
      <c r="L299" s="64">
        <v>6</v>
      </c>
      <c r="M299" s="65" t="s">
        <v>125</v>
      </c>
      <c r="N299" s="65" t="s">
        <v>125</v>
      </c>
      <c r="O299" s="66">
        <v>195</v>
      </c>
    </row>
    <row r="300" spans="1:15" ht="14.5" customHeight="1" x14ac:dyDescent="0.3">
      <c r="A300" s="60" t="s">
        <v>418</v>
      </c>
      <c r="B300" s="61">
        <v>18702</v>
      </c>
      <c r="C300" s="62">
        <v>2</v>
      </c>
      <c r="D300" s="62">
        <v>14</v>
      </c>
      <c r="E300" s="63">
        <v>21.12</v>
      </c>
      <c r="F300" s="63"/>
      <c r="G300" s="63">
        <v>32.31</v>
      </c>
      <c r="H300" s="41">
        <v>0.64</v>
      </c>
      <c r="I300" s="41">
        <v>1.69</v>
      </c>
      <c r="J300" s="41">
        <f t="shared" si="6"/>
        <v>2.5399999999999996</v>
      </c>
      <c r="K300" s="64">
        <v>2</v>
      </c>
      <c r="L300" s="64">
        <v>6</v>
      </c>
      <c r="M300" s="65" t="s">
        <v>125</v>
      </c>
      <c r="N300" s="65" t="s">
        <v>125</v>
      </c>
      <c r="O300" s="66">
        <v>195</v>
      </c>
    </row>
    <row r="301" spans="1:15" ht="14.5" customHeight="1" x14ac:dyDescent="0.3">
      <c r="A301" s="60" t="s">
        <v>419</v>
      </c>
      <c r="B301" s="61">
        <v>49470</v>
      </c>
      <c r="C301" s="62">
        <v>81</v>
      </c>
      <c r="D301" s="62">
        <v>2</v>
      </c>
      <c r="E301" s="63">
        <v>28.47</v>
      </c>
      <c r="F301" s="63">
        <v>46.96</v>
      </c>
      <c r="G301" s="63">
        <v>65.45</v>
      </c>
      <c r="H301" s="41">
        <v>0.86</v>
      </c>
      <c r="I301" s="41">
        <v>2.2799999999999998</v>
      </c>
      <c r="J301" s="41">
        <f t="shared" si="6"/>
        <v>3.42</v>
      </c>
      <c r="K301" s="64">
        <v>98</v>
      </c>
      <c r="L301" s="64">
        <v>1</v>
      </c>
      <c r="M301" s="65" t="s">
        <v>127</v>
      </c>
      <c r="N301" s="65" t="s">
        <v>125</v>
      </c>
      <c r="O301" s="66">
        <v>2</v>
      </c>
    </row>
    <row r="302" spans="1:15" ht="14.5" customHeight="1" x14ac:dyDescent="0.3">
      <c r="A302" s="60" t="s">
        <v>420</v>
      </c>
      <c r="B302" s="61">
        <v>15500</v>
      </c>
      <c r="C302" s="62">
        <v>7</v>
      </c>
      <c r="D302" s="62">
        <v>4</v>
      </c>
      <c r="E302" s="63">
        <v>18.690000000000001</v>
      </c>
      <c r="F302" s="63">
        <v>30.82</v>
      </c>
      <c r="G302" s="63">
        <v>42.95</v>
      </c>
      <c r="H302" s="41">
        <v>0.56999999999999995</v>
      </c>
      <c r="I302" s="41">
        <v>1.5</v>
      </c>
      <c r="J302" s="41">
        <f t="shared" si="6"/>
        <v>2.25</v>
      </c>
      <c r="K302" s="64">
        <v>7</v>
      </c>
      <c r="L302" s="64">
        <v>5</v>
      </c>
      <c r="M302" s="65" t="s">
        <v>125</v>
      </c>
      <c r="N302" s="65" t="s">
        <v>125</v>
      </c>
      <c r="O302" s="66">
        <v>119</v>
      </c>
    </row>
    <row r="303" spans="1:15" ht="14.5" customHeight="1" x14ac:dyDescent="0.3">
      <c r="A303" s="60" t="s">
        <v>421</v>
      </c>
      <c r="B303" s="61">
        <v>94320</v>
      </c>
      <c r="C303" s="62">
        <v>18</v>
      </c>
      <c r="D303" s="62">
        <v>0</v>
      </c>
      <c r="E303" s="63"/>
      <c r="F303" s="63"/>
      <c r="G303" s="63"/>
      <c r="H303" s="41"/>
      <c r="I303" s="41"/>
      <c r="J303" s="41"/>
      <c r="K303" s="64">
        <v>99</v>
      </c>
      <c r="L303" s="64">
        <v>7</v>
      </c>
      <c r="M303" s="65" t="s">
        <v>125</v>
      </c>
      <c r="N303" s="65" t="s">
        <v>125</v>
      </c>
      <c r="O303" s="66">
        <v>0</v>
      </c>
    </row>
    <row r="304" spans="1:15" ht="14.5" customHeight="1" x14ac:dyDescent="0.3">
      <c r="A304" s="60" t="s">
        <v>422</v>
      </c>
      <c r="B304" s="61">
        <v>76710</v>
      </c>
      <c r="C304" s="62">
        <v>1</v>
      </c>
      <c r="D304" s="62">
        <v>99</v>
      </c>
      <c r="E304" s="63"/>
      <c r="F304" s="63"/>
      <c r="G304" s="63"/>
      <c r="H304" s="41">
        <v>0.89</v>
      </c>
      <c r="I304" s="41"/>
      <c r="J304" s="41"/>
      <c r="K304" s="64">
        <v>16</v>
      </c>
      <c r="L304" s="64">
        <v>7</v>
      </c>
      <c r="M304" s="65" t="s">
        <v>127</v>
      </c>
      <c r="N304" s="65" t="s">
        <v>125</v>
      </c>
      <c r="O304" s="66">
        <v>11</v>
      </c>
    </row>
    <row r="305" spans="1:15" ht="14.5" customHeight="1" x14ac:dyDescent="0.3">
      <c r="A305" s="60" t="s">
        <v>423</v>
      </c>
      <c r="B305" s="61">
        <v>76900</v>
      </c>
      <c r="C305" s="62">
        <v>4</v>
      </c>
      <c r="D305" s="62">
        <v>0</v>
      </c>
      <c r="E305" s="63"/>
      <c r="F305" s="63"/>
      <c r="G305" s="63"/>
      <c r="H305" s="41">
        <v>0.89</v>
      </c>
      <c r="I305" s="41"/>
      <c r="J305" s="41"/>
      <c r="K305" s="64">
        <v>4</v>
      </c>
      <c r="L305" s="64">
        <v>7</v>
      </c>
      <c r="M305" s="65" t="s">
        <v>125</v>
      </c>
      <c r="N305" s="65" t="s">
        <v>125</v>
      </c>
      <c r="O305" s="66">
        <v>333</v>
      </c>
    </row>
    <row r="306" spans="1:15" ht="14.5" customHeight="1" x14ac:dyDescent="0.3">
      <c r="A306" s="60" t="s">
        <v>424</v>
      </c>
      <c r="B306" s="61">
        <v>42660</v>
      </c>
      <c r="C306" s="62">
        <v>15</v>
      </c>
      <c r="D306" s="62">
        <v>3</v>
      </c>
      <c r="E306" s="63">
        <v>24.33</v>
      </c>
      <c r="F306" s="63">
        <v>40.15</v>
      </c>
      <c r="G306" s="63">
        <v>55.97</v>
      </c>
      <c r="H306" s="41">
        <v>0.73</v>
      </c>
      <c r="I306" s="41">
        <v>1.95</v>
      </c>
      <c r="J306" s="41">
        <f t="shared" ref="J306:J314" si="7">ROUNDUP(E306*0.12,2)</f>
        <v>2.92</v>
      </c>
      <c r="K306" s="64">
        <v>15</v>
      </c>
      <c r="L306" s="64">
        <v>2</v>
      </c>
      <c r="M306" s="65" t="s">
        <v>127</v>
      </c>
      <c r="N306" s="65" t="s">
        <v>125</v>
      </c>
      <c r="O306" s="66">
        <v>49</v>
      </c>
    </row>
    <row r="307" spans="1:15" ht="14.5" customHeight="1" x14ac:dyDescent="0.3">
      <c r="A307" s="60" t="s">
        <v>425</v>
      </c>
      <c r="B307" s="61">
        <v>3800</v>
      </c>
      <c r="C307" s="62">
        <v>7</v>
      </c>
      <c r="D307" s="62">
        <v>3</v>
      </c>
      <c r="E307" s="63">
        <v>24.33</v>
      </c>
      <c r="F307" s="63">
        <v>40.15</v>
      </c>
      <c r="G307" s="63">
        <v>55.97</v>
      </c>
      <c r="H307" s="41">
        <v>0.73</v>
      </c>
      <c r="I307" s="41">
        <v>1.95</v>
      </c>
      <c r="J307" s="41">
        <f t="shared" si="7"/>
        <v>2.92</v>
      </c>
      <c r="K307" s="64">
        <v>7</v>
      </c>
      <c r="L307" s="64">
        <v>2</v>
      </c>
      <c r="M307" s="65" t="s">
        <v>127</v>
      </c>
      <c r="N307" s="65" t="s">
        <v>125</v>
      </c>
      <c r="O307" s="66">
        <v>226</v>
      </c>
    </row>
    <row r="308" spans="1:15" ht="14.5" customHeight="1" x14ac:dyDescent="0.3">
      <c r="A308" s="60" t="s">
        <v>426</v>
      </c>
      <c r="B308" s="61">
        <v>67201</v>
      </c>
      <c r="C308" s="62">
        <v>7</v>
      </c>
      <c r="D308" s="62">
        <v>4</v>
      </c>
      <c r="E308" s="63">
        <v>18.690000000000001</v>
      </c>
      <c r="F308" s="63">
        <v>30.82</v>
      </c>
      <c r="G308" s="63">
        <v>42.95</v>
      </c>
      <c r="H308" s="41">
        <v>0.56999999999999995</v>
      </c>
      <c r="I308" s="41">
        <v>1.5</v>
      </c>
      <c r="J308" s="41">
        <f t="shared" si="7"/>
        <v>2.25</v>
      </c>
      <c r="K308" s="64">
        <v>7</v>
      </c>
      <c r="L308" s="64">
        <v>2</v>
      </c>
      <c r="M308" s="65" t="s">
        <v>125</v>
      </c>
      <c r="N308" s="65" t="s">
        <v>125</v>
      </c>
      <c r="O308" s="66">
        <v>44</v>
      </c>
    </row>
    <row r="309" spans="1:15" ht="14.5" customHeight="1" x14ac:dyDescent="0.3">
      <c r="A309" s="60" t="s">
        <v>427</v>
      </c>
      <c r="B309" s="61">
        <v>67320</v>
      </c>
      <c r="C309" s="62">
        <v>81</v>
      </c>
      <c r="D309" s="62">
        <v>3</v>
      </c>
      <c r="E309" s="63">
        <v>24.33</v>
      </c>
      <c r="F309" s="63">
        <v>40.15</v>
      </c>
      <c r="G309" s="63">
        <v>55.97</v>
      </c>
      <c r="H309" s="41">
        <v>0.73</v>
      </c>
      <c r="I309" s="41">
        <v>1.95</v>
      </c>
      <c r="J309" s="41">
        <f t="shared" si="7"/>
        <v>2.92</v>
      </c>
      <c r="K309" s="64">
        <v>17</v>
      </c>
      <c r="L309" s="64">
        <v>4</v>
      </c>
      <c r="M309" s="65" t="s">
        <v>127</v>
      </c>
      <c r="N309" s="65" t="s">
        <v>125</v>
      </c>
      <c r="O309" s="66">
        <v>6</v>
      </c>
    </row>
    <row r="310" spans="1:15" ht="14.5" customHeight="1" x14ac:dyDescent="0.3">
      <c r="A310" s="60" t="s">
        <v>428</v>
      </c>
      <c r="B310" s="61">
        <v>67202</v>
      </c>
      <c r="C310" s="62">
        <v>7</v>
      </c>
      <c r="D310" s="62">
        <v>3</v>
      </c>
      <c r="E310" s="63">
        <v>24.33</v>
      </c>
      <c r="F310" s="63">
        <v>40.15</v>
      </c>
      <c r="G310" s="63">
        <v>55.97</v>
      </c>
      <c r="H310" s="41">
        <v>0.73</v>
      </c>
      <c r="I310" s="41">
        <v>1.95</v>
      </c>
      <c r="J310" s="41">
        <f t="shared" si="7"/>
        <v>2.92</v>
      </c>
      <c r="K310" s="64">
        <v>7</v>
      </c>
      <c r="L310" s="64">
        <v>2</v>
      </c>
      <c r="M310" s="65" t="s">
        <v>125</v>
      </c>
      <c r="N310" s="65" t="s">
        <v>125</v>
      </c>
      <c r="O310" s="66">
        <v>44</v>
      </c>
    </row>
    <row r="311" spans="1:15" ht="14.5" customHeight="1" x14ac:dyDescent="0.3">
      <c r="A311" s="60" t="s">
        <v>429</v>
      </c>
      <c r="B311" s="61">
        <v>23401</v>
      </c>
      <c r="C311" s="62">
        <v>2</v>
      </c>
      <c r="D311" s="62">
        <v>10</v>
      </c>
      <c r="E311" s="63">
        <v>15.45</v>
      </c>
      <c r="F311" s="63"/>
      <c r="G311" s="63">
        <v>23.63</v>
      </c>
      <c r="H311" s="41">
        <v>0.47</v>
      </c>
      <c r="I311" s="41">
        <v>1.24</v>
      </c>
      <c r="J311" s="41">
        <f t="shared" si="7"/>
        <v>1.86</v>
      </c>
      <c r="K311" s="64">
        <v>2</v>
      </c>
      <c r="L311" s="64">
        <v>6</v>
      </c>
      <c r="M311" s="65" t="s">
        <v>125</v>
      </c>
      <c r="N311" s="65" t="s">
        <v>125</v>
      </c>
      <c r="O311" s="66">
        <v>195</v>
      </c>
    </row>
    <row r="312" spans="1:15" ht="14.5" customHeight="1" x14ac:dyDescent="0.3">
      <c r="A312" s="60" t="s">
        <v>430</v>
      </c>
      <c r="B312" s="61">
        <v>23402</v>
      </c>
      <c r="C312" s="62">
        <v>2</v>
      </c>
      <c r="D312" s="62">
        <v>11</v>
      </c>
      <c r="E312" s="63">
        <v>16.71</v>
      </c>
      <c r="F312" s="63"/>
      <c r="G312" s="63">
        <v>25.56</v>
      </c>
      <c r="H312" s="41">
        <v>0.51</v>
      </c>
      <c r="I312" s="41">
        <v>1.34</v>
      </c>
      <c r="J312" s="41">
        <f t="shared" si="7"/>
        <v>2.0099999999999998</v>
      </c>
      <c r="K312" s="64">
        <v>2</v>
      </c>
      <c r="L312" s="64">
        <v>6</v>
      </c>
      <c r="M312" s="65" t="s">
        <v>125</v>
      </c>
      <c r="N312" s="65" t="s">
        <v>125</v>
      </c>
      <c r="O312" s="66">
        <v>195</v>
      </c>
    </row>
    <row r="313" spans="1:15" ht="14.5" customHeight="1" x14ac:dyDescent="0.3">
      <c r="A313" s="60" t="s">
        <v>431</v>
      </c>
      <c r="B313" s="61">
        <v>67870</v>
      </c>
      <c r="C313" s="62">
        <v>81</v>
      </c>
      <c r="D313" s="62">
        <v>1</v>
      </c>
      <c r="E313" s="63">
        <v>31.45</v>
      </c>
      <c r="F313" s="63">
        <v>52.65</v>
      </c>
      <c r="G313" s="63">
        <v>73.849999999999994</v>
      </c>
      <c r="H313" s="41">
        <v>0.95</v>
      </c>
      <c r="I313" s="41">
        <v>2.52</v>
      </c>
      <c r="J313" s="41">
        <f t="shared" si="7"/>
        <v>3.78</v>
      </c>
      <c r="K313" s="64">
        <v>19</v>
      </c>
      <c r="L313" s="64">
        <v>1</v>
      </c>
      <c r="M313" s="65" t="s">
        <v>127</v>
      </c>
      <c r="N313" s="65" t="s">
        <v>125</v>
      </c>
      <c r="O313" s="66">
        <v>1</v>
      </c>
    </row>
    <row r="314" spans="1:15" ht="14.5" customHeight="1" x14ac:dyDescent="0.3">
      <c r="A314" s="60" t="s">
        <v>432</v>
      </c>
      <c r="B314" s="61">
        <v>53400</v>
      </c>
      <c r="C314" s="62">
        <v>12</v>
      </c>
      <c r="D314" s="62">
        <v>63</v>
      </c>
      <c r="E314" s="63">
        <v>20.79</v>
      </c>
      <c r="F314" s="63">
        <v>38.380000000000003</v>
      </c>
      <c r="G314" s="63">
        <v>55.97</v>
      </c>
      <c r="H314" s="41">
        <v>0.63</v>
      </c>
      <c r="I314" s="41">
        <v>1.67</v>
      </c>
      <c r="J314" s="41">
        <f t="shared" si="7"/>
        <v>2.5</v>
      </c>
      <c r="K314" s="64">
        <v>12</v>
      </c>
      <c r="L314" s="64">
        <v>2</v>
      </c>
      <c r="M314" s="65" t="s">
        <v>127</v>
      </c>
      <c r="N314" s="65" t="s">
        <v>125</v>
      </c>
      <c r="O314" s="66">
        <v>112</v>
      </c>
    </row>
    <row r="315" spans="1:15" ht="14.5" customHeight="1" x14ac:dyDescent="0.3">
      <c r="A315" s="60" t="s">
        <v>433</v>
      </c>
      <c r="B315" s="61">
        <v>94330</v>
      </c>
      <c r="C315" s="62">
        <v>18</v>
      </c>
      <c r="D315" s="62">
        <v>0</v>
      </c>
      <c r="E315" s="63"/>
      <c r="F315" s="63"/>
      <c r="G315" s="63"/>
      <c r="H315" s="41"/>
      <c r="I315" s="41"/>
      <c r="J315" s="41"/>
      <c r="K315" s="64">
        <v>99</v>
      </c>
      <c r="L315" s="64">
        <v>4</v>
      </c>
      <c r="M315" s="65" t="s">
        <v>125</v>
      </c>
      <c r="N315" s="65" t="s">
        <v>125</v>
      </c>
      <c r="O315" s="66">
        <v>0</v>
      </c>
    </row>
    <row r="316" spans="1:15" ht="14.5" customHeight="1" x14ac:dyDescent="0.3">
      <c r="A316" s="60" t="s">
        <v>434</v>
      </c>
      <c r="B316" s="61">
        <v>63200</v>
      </c>
      <c r="C316" s="62">
        <v>13</v>
      </c>
      <c r="D316" s="62">
        <v>4</v>
      </c>
      <c r="E316" s="63">
        <v>18.690000000000001</v>
      </c>
      <c r="F316" s="63">
        <v>30.82</v>
      </c>
      <c r="G316" s="63">
        <v>42.95</v>
      </c>
      <c r="H316" s="41">
        <v>0.56999999999999995</v>
      </c>
      <c r="I316" s="41">
        <v>1.5</v>
      </c>
      <c r="J316" s="41">
        <f t="shared" ref="J316:J329" si="8">ROUNDUP(E316*0.12,2)</f>
        <v>2.25</v>
      </c>
      <c r="K316" s="64">
        <v>13</v>
      </c>
      <c r="L316" s="64">
        <v>2</v>
      </c>
      <c r="M316" s="65" t="s">
        <v>127</v>
      </c>
      <c r="N316" s="65" t="s">
        <v>125</v>
      </c>
      <c r="O316" s="66">
        <v>106</v>
      </c>
    </row>
    <row r="317" spans="1:15" ht="13.5" customHeight="1" x14ac:dyDescent="0.3">
      <c r="A317" s="60" t="s">
        <v>435</v>
      </c>
      <c r="B317" s="61">
        <v>63220</v>
      </c>
      <c r="C317" s="62">
        <v>81</v>
      </c>
      <c r="D317" s="62">
        <v>3</v>
      </c>
      <c r="E317" s="63">
        <v>24.33</v>
      </c>
      <c r="F317" s="63">
        <v>40.15</v>
      </c>
      <c r="G317" s="63">
        <v>55.97</v>
      </c>
      <c r="H317" s="41">
        <v>0.73</v>
      </c>
      <c r="I317" s="41">
        <v>1.95</v>
      </c>
      <c r="J317" s="41">
        <f t="shared" si="8"/>
        <v>2.92</v>
      </c>
      <c r="K317" s="64">
        <v>17</v>
      </c>
      <c r="L317" s="64">
        <v>2</v>
      </c>
      <c r="M317" s="65" t="s">
        <v>127</v>
      </c>
      <c r="N317" s="65" t="s">
        <v>125</v>
      </c>
      <c r="O317" s="66">
        <v>8</v>
      </c>
    </row>
    <row r="318" spans="1:15" ht="14.5" customHeight="1" x14ac:dyDescent="0.3">
      <c r="A318" s="60" t="s">
        <v>436</v>
      </c>
      <c r="B318" s="61">
        <v>76320</v>
      </c>
      <c r="C318" s="62">
        <v>81</v>
      </c>
      <c r="D318" s="62">
        <v>4</v>
      </c>
      <c r="E318" s="63">
        <v>18.690000000000001</v>
      </c>
      <c r="F318" s="63">
        <v>34.46</v>
      </c>
      <c r="G318" s="63">
        <v>42.95</v>
      </c>
      <c r="H318" s="41">
        <v>0.56999999999999995</v>
      </c>
      <c r="I318" s="41">
        <v>1.5</v>
      </c>
      <c r="J318" s="41">
        <f t="shared" si="8"/>
        <v>2.25</v>
      </c>
      <c r="K318" s="64">
        <v>16</v>
      </c>
      <c r="L318" s="64">
        <v>8</v>
      </c>
      <c r="M318" s="65" t="s">
        <v>127</v>
      </c>
      <c r="N318" s="65" t="s">
        <v>125</v>
      </c>
      <c r="O318" s="66">
        <v>11</v>
      </c>
    </row>
    <row r="319" spans="1:15" ht="14.5" customHeight="1" x14ac:dyDescent="0.3">
      <c r="A319" s="60" t="s">
        <v>437</v>
      </c>
      <c r="B319" s="61">
        <v>76220</v>
      </c>
      <c r="C319" s="62">
        <v>81</v>
      </c>
      <c r="D319" s="62">
        <v>5</v>
      </c>
      <c r="E319" s="63">
        <v>14.85</v>
      </c>
      <c r="F319" s="63">
        <v>24.48</v>
      </c>
      <c r="G319" s="63">
        <v>34.11</v>
      </c>
      <c r="H319" s="41">
        <v>0.45</v>
      </c>
      <c r="I319" s="41">
        <v>1.19</v>
      </c>
      <c r="J319" s="41">
        <f t="shared" si="8"/>
        <v>1.79</v>
      </c>
      <c r="K319" s="64">
        <v>16</v>
      </c>
      <c r="L319" s="64">
        <v>8</v>
      </c>
      <c r="M319" s="65" t="s">
        <v>124</v>
      </c>
      <c r="N319" s="65" t="s">
        <v>125</v>
      </c>
      <c r="O319" s="66">
        <v>11</v>
      </c>
    </row>
    <row r="320" spans="1:15" ht="14.5" customHeight="1" x14ac:dyDescent="0.3">
      <c r="A320" s="60" t="s">
        <v>438</v>
      </c>
      <c r="B320" s="61">
        <v>89161</v>
      </c>
      <c r="C320" s="62">
        <v>3</v>
      </c>
      <c r="D320" s="62">
        <v>8</v>
      </c>
      <c r="E320" s="63">
        <v>12.49</v>
      </c>
      <c r="F320" s="63"/>
      <c r="G320" s="63">
        <v>20.63</v>
      </c>
      <c r="H320" s="41">
        <v>0.38</v>
      </c>
      <c r="I320" s="41">
        <v>1</v>
      </c>
      <c r="J320" s="41">
        <f t="shared" si="8"/>
        <v>1.5</v>
      </c>
      <c r="K320" s="64">
        <v>3</v>
      </c>
      <c r="L320" s="64">
        <v>8</v>
      </c>
      <c r="M320" s="65" t="s">
        <v>125</v>
      </c>
      <c r="N320" s="65" t="s">
        <v>125</v>
      </c>
      <c r="O320" s="66">
        <v>999</v>
      </c>
    </row>
    <row r="321" spans="1:15" ht="14.5" customHeight="1" x14ac:dyDescent="0.3">
      <c r="A321" s="60" t="s">
        <v>439</v>
      </c>
      <c r="B321" s="61">
        <v>89162</v>
      </c>
      <c r="C321" s="62">
        <v>3</v>
      </c>
      <c r="D321" s="62">
        <v>9</v>
      </c>
      <c r="E321" s="63">
        <v>13.21</v>
      </c>
      <c r="F321" s="63"/>
      <c r="G321" s="63">
        <v>21.87</v>
      </c>
      <c r="H321" s="41">
        <v>0.4</v>
      </c>
      <c r="I321" s="41">
        <v>1.06</v>
      </c>
      <c r="J321" s="41">
        <f t="shared" si="8"/>
        <v>1.59</v>
      </c>
      <c r="K321" s="64">
        <v>3</v>
      </c>
      <c r="L321" s="64">
        <v>8</v>
      </c>
      <c r="M321" s="65" t="s">
        <v>125</v>
      </c>
      <c r="N321" s="65" t="s">
        <v>125</v>
      </c>
      <c r="O321" s="66">
        <v>999</v>
      </c>
    </row>
    <row r="322" spans="1:15" ht="14.5" customHeight="1" x14ac:dyDescent="0.3">
      <c r="A322" s="60" t="s">
        <v>440</v>
      </c>
      <c r="B322" s="61">
        <v>19920</v>
      </c>
      <c r="C322" s="62">
        <v>81</v>
      </c>
      <c r="D322" s="62">
        <v>3</v>
      </c>
      <c r="E322" s="63">
        <v>24.33</v>
      </c>
      <c r="F322" s="63">
        <v>40.15</v>
      </c>
      <c r="G322" s="63">
        <v>55.97</v>
      </c>
      <c r="H322" s="41">
        <v>0.73</v>
      </c>
      <c r="I322" s="41">
        <v>1.95</v>
      </c>
      <c r="J322" s="41">
        <f t="shared" si="8"/>
        <v>2.92</v>
      </c>
      <c r="K322" s="64">
        <v>17</v>
      </c>
      <c r="L322" s="64">
        <v>2</v>
      </c>
      <c r="M322" s="65" t="s">
        <v>127</v>
      </c>
      <c r="N322" s="65" t="s">
        <v>125</v>
      </c>
      <c r="O322" s="66">
        <v>2</v>
      </c>
    </row>
    <row r="323" spans="1:15" ht="14.5" customHeight="1" x14ac:dyDescent="0.3">
      <c r="A323" s="60" t="s">
        <v>441</v>
      </c>
      <c r="B323" s="61">
        <v>19120</v>
      </c>
      <c r="C323" s="62">
        <v>81</v>
      </c>
      <c r="D323" s="62">
        <v>4</v>
      </c>
      <c r="E323" s="63">
        <v>18.690000000000001</v>
      </c>
      <c r="F323" s="63">
        <v>34.46</v>
      </c>
      <c r="G323" s="63">
        <v>42.95</v>
      </c>
      <c r="H323" s="41">
        <v>0.56999999999999995</v>
      </c>
      <c r="I323" s="41">
        <v>1.5</v>
      </c>
      <c r="J323" s="41">
        <f t="shared" si="8"/>
        <v>2.25</v>
      </c>
      <c r="K323" s="64">
        <v>16</v>
      </c>
      <c r="L323" s="64">
        <v>5</v>
      </c>
      <c r="M323" s="65" t="s">
        <v>127</v>
      </c>
      <c r="N323" s="65" t="s">
        <v>125</v>
      </c>
      <c r="O323" s="66">
        <v>10</v>
      </c>
    </row>
    <row r="324" spans="1:15" ht="14.5" customHeight="1" x14ac:dyDescent="0.3">
      <c r="A324" s="60" t="s">
        <v>442</v>
      </c>
      <c r="B324" s="61">
        <v>6100</v>
      </c>
      <c r="C324" s="62">
        <v>81</v>
      </c>
      <c r="D324" s="62">
        <v>1</v>
      </c>
      <c r="E324" s="63">
        <v>31.45</v>
      </c>
      <c r="F324" s="63">
        <v>52.65</v>
      </c>
      <c r="G324" s="63">
        <v>73.849999999999994</v>
      </c>
      <c r="H324" s="41">
        <v>0.95</v>
      </c>
      <c r="I324" s="41">
        <v>2.52</v>
      </c>
      <c r="J324" s="41">
        <f t="shared" si="8"/>
        <v>3.78</v>
      </c>
      <c r="K324" s="64">
        <v>19</v>
      </c>
      <c r="L324" s="64">
        <v>1</v>
      </c>
      <c r="M324" s="65" t="s">
        <v>127</v>
      </c>
      <c r="N324" s="65" t="s">
        <v>125</v>
      </c>
      <c r="O324" s="66">
        <v>1</v>
      </c>
    </row>
    <row r="325" spans="1:15" ht="14.5" customHeight="1" x14ac:dyDescent="0.3">
      <c r="A325" s="60" t="s">
        <v>443</v>
      </c>
      <c r="B325" s="61">
        <v>49820</v>
      </c>
      <c r="C325" s="62">
        <v>81</v>
      </c>
      <c r="D325" s="62">
        <v>3</v>
      </c>
      <c r="E325" s="63">
        <v>24.33</v>
      </c>
      <c r="F325" s="63">
        <v>40.15</v>
      </c>
      <c r="G325" s="63">
        <v>55.97</v>
      </c>
      <c r="H325" s="41">
        <v>0.73</v>
      </c>
      <c r="I325" s="41">
        <v>1.95</v>
      </c>
      <c r="J325" s="41">
        <f t="shared" si="8"/>
        <v>2.92</v>
      </c>
      <c r="K325" s="64">
        <v>17</v>
      </c>
      <c r="L325" s="64">
        <v>2</v>
      </c>
      <c r="M325" s="65" t="s">
        <v>127</v>
      </c>
      <c r="N325" s="65" t="s">
        <v>125</v>
      </c>
      <c r="O325" s="66">
        <v>7</v>
      </c>
    </row>
    <row r="326" spans="1:15" ht="14.5" customHeight="1" x14ac:dyDescent="0.3">
      <c r="A326" s="60" t="s">
        <v>444</v>
      </c>
      <c r="B326" s="61">
        <v>53001</v>
      </c>
      <c r="C326" s="62">
        <v>12</v>
      </c>
      <c r="D326" s="62">
        <v>64</v>
      </c>
      <c r="E326" s="63">
        <v>17.43</v>
      </c>
      <c r="F326" s="63">
        <v>30.19</v>
      </c>
      <c r="G326" s="63">
        <v>42.95</v>
      </c>
      <c r="H326" s="41">
        <v>0.53</v>
      </c>
      <c r="I326" s="41">
        <v>1.4</v>
      </c>
      <c r="J326" s="41">
        <f t="shared" si="8"/>
        <v>2.0999999999999996</v>
      </c>
      <c r="K326" s="64">
        <v>12</v>
      </c>
      <c r="L326" s="64">
        <v>2</v>
      </c>
      <c r="M326" s="65" t="s">
        <v>125</v>
      </c>
      <c r="N326" s="65" t="s">
        <v>125</v>
      </c>
      <c r="O326" s="66">
        <v>112</v>
      </c>
    </row>
    <row r="327" spans="1:15" ht="14.5" customHeight="1" x14ac:dyDescent="0.3">
      <c r="A327" s="60" t="s">
        <v>445</v>
      </c>
      <c r="B327" s="61">
        <v>53003</v>
      </c>
      <c r="C327" s="62">
        <v>12</v>
      </c>
      <c r="D327" s="62">
        <v>63</v>
      </c>
      <c r="E327" s="63">
        <v>20.79</v>
      </c>
      <c r="F327" s="63">
        <v>38.380000000000003</v>
      </c>
      <c r="G327" s="63">
        <v>55.97</v>
      </c>
      <c r="H327" s="41">
        <v>0.63</v>
      </c>
      <c r="I327" s="41">
        <v>1.67</v>
      </c>
      <c r="J327" s="41">
        <f t="shared" si="8"/>
        <v>2.5</v>
      </c>
      <c r="K327" s="64">
        <v>12</v>
      </c>
      <c r="L327" s="64">
        <v>2</v>
      </c>
      <c r="M327" s="65" t="s">
        <v>127</v>
      </c>
      <c r="N327" s="65" t="s">
        <v>125</v>
      </c>
      <c r="O327" s="66">
        <v>112</v>
      </c>
    </row>
    <row r="328" spans="1:15" ht="14.5" customHeight="1" x14ac:dyDescent="0.3">
      <c r="A328" s="60" t="s">
        <v>446</v>
      </c>
      <c r="B328" s="61">
        <v>59800</v>
      </c>
      <c r="C328" s="62">
        <v>81</v>
      </c>
      <c r="D328" s="62">
        <v>3</v>
      </c>
      <c r="E328" s="63">
        <v>24.33</v>
      </c>
      <c r="F328" s="63">
        <v>40.15</v>
      </c>
      <c r="G328" s="63">
        <v>55.97</v>
      </c>
      <c r="H328" s="41">
        <v>0.73</v>
      </c>
      <c r="I328" s="41">
        <v>1.95</v>
      </c>
      <c r="J328" s="41">
        <f t="shared" si="8"/>
        <v>2.92</v>
      </c>
      <c r="K328" s="64">
        <v>17</v>
      </c>
      <c r="L328" s="64">
        <v>2</v>
      </c>
      <c r="M328" s="65" t="s">
        <v>127</v>
      </c>
      <c r="N328" s="65" t="s">
        <v>125</v>
      </c>
      <c r="O328" s="66">
        <v>8</v>
      </c>
    </row>
    <row r="329" spans="1:15" ht="14.5" customHeight="1" x14ac:dyDescent="0.3">
      <c r="A329" s="60" t="s">
        <v>447</v>
      </c>
      <c r="B329" s="61">
        <v>39200</v>
      </c>
      <c r="C329" s="62">
        <v>6</v>
      </c>
      <c r="D329" s="62">
        <v>11</v>
      </c>
      <c r="E329" s="63">
        <v>15.37</v>
      </c>
      <c r="F329" s="63"/>
      <c r="G329" s="63">
        <v>25.56</v>
      </c>
      <c r="H329" s="41">
        <v>0.47</v>
      </c>
      <c r="I329" s="41">
        <v>1.23</v>
      </c>
      <c r="J329" s="41">
        <f t="shared" si="8"/>
        <v>1.85</v>
      </c>
      <c r="K329" s="64">
        <v>6</v>
      </c>
      <c r="L329" s="64">
        <v>3</v>
      </c>
      <c r="M329" s="65" t="s">
        <v>125</v>
      </c>
      <c r="N329" s="65" t="s">
        <v>125</v>
      </c>
      <c r="O329" s="66">
        <v>134</v>
      </c>
    </row>
    <row r="330" spans="1:15" ht="14.5" customHeight="1" x14ac:dyDescent="0.3">
      <c r="A330" s="60" t="s">
        <v>448</v>
      </c>
      <c r="B330" s="61">
        <v>94350</v>
      </c>
      <c r="C330" s="62">
        <v>18</v>
      </c>
      <c r="D330" s="62">
        <v>0</v>
      </c>
      <c r="E330" s="63"/>
      <c r="F330" s="63"/>
      <c r="G330" s="63"/>
      <c r="H330" s="41"/>
      <c r="I330" s="41"/>
      <c r="J330" s="41"/>
      <c r="K330" s="64">
        <v>99</v>
      </c>
      <c r="L330" s="64">
        <v>2</v>
      </c>
      <c r="M330" s="65" t="s">
        <v>127</v>
      </c>
      <c r="N330" s="65" t="s">
        <v>127</v>
      </c>
      <c r="O330" s="66">
        <v>0</v>
      </c>
    </row>
    <row r="331" spans="1:15" ht="14.5" customHeight="1" x14ac:dyDescent="0.3">
      <c r="A331" s="60" t="s">
        <v>449</v>
      </c>
      <c r="B331" s="61">
        <v>40200</v>
      </c>
      <c r="C331" s="62">
        <v>6</v>
      </c>
      <c r="D331" s="62">
        <v>63</v>
      </c>
      <c r="E331" s="63">
        <v>20.79</v>
      </c>
      <c r="F331" s="63">
        <v>38.380000000000003</v>
      </c>
      <c r="G331" s="63">
        <v>55.97</v>
      </c>
      <c r="H331" s="41">
        <v>0.63</v>
      </c>
      <c r="I331" s="41">
        <v>1.67</v>
      </c>
      <c r="J331" s="41">
        <f t="shared" ref="J331:J394" si="9">ROUNDUP(E331*0.12,2)</f>
        <v>2.5</v>
      </c>
      <c r="K331" s="64">
        <v>6</v>
      </c>
      <c r="L331" s="64">
        <v>3</v>
      </c>
      <c r="M331" s="65" t="s">
        <v>125</v>
      </c>
      <c r="N331" s="65" t="s">
        <v>125</v>
      </c>
      <c r="O331" s="66">
        <v>134</v>
      </c>
    </row>
    <row r="332" spans="1:15" ht="14.5" customHeight="1" x14ac:dyDescent="0.3">
      <c r="A332" s="60" t="s">
        <v>450</v>
      </c>
      <c r="B332" s="61">
        <v>32300</v>
      </c>
      <c r="C332" s="62">
        <v>10</v>
      </c>
      <c r="D332" s="62">
        <v>50</v>
      </c>
      <c r="E332" s="63">
        <v>71.62</v>
      </c>
      <c r="F332" s="63">
        <v>88.33</v>
      </c>
      <c r="G332" s="63">
        <v>105.04</v>
      </c>
      <c r="H332" s="41">
        <v>2.15</v>
      </c>
      <c r="I332" s="41">
        <v>5.73</v>
      </c>
      <c r="J332" s="41">
        <f t="shared" si="9"/>
        <v>8.6</v>
      </c>
      <c r="K332" s="64">
        <v>10</v>
      </c>
      <c r="L332" s="64">
        <v>2</v>
      </c>
      <c r="M332" s="65" t="s">
        <v>127</v>
      </c>
      <c r="N332" s="65" t="s">
        <v>127</v>
      </c>
      <c r="O332" s="66">
        <v>57</v>
      </c>
    </row>
    <row r="333" spans="1:15" ht="14.5" customHeight="1" x14ac:dyDescent="0.3">
      <c r="A333" s="60" t="s">
        <v>451</v>
      </c>
      <c r="B333" s="61">
        <v>32340</v>
      </c>
      <c r="C333" s="62">
        <v>50</v>
      </c>
      <c r="D333" s="62">
        <v>50</v>
      </c>
      <c r="E333" s="63">
        <v>71.62</v>
      </c>
      <c r="F333" s="63">
        <v>93.1</v>
      </c>
      <c r="G333" s="63">
        <v>114.57</v>
      </c>
      <c r="H333" s="41">
        <v>2.15</v>
      </c>
      <c r="I333" s="41">
        <v>5.73</v>
      </c>
      <c r="J333" s="41">
        <f t="shared" si="9"/>
        <v>8.6</v>
      </c>
      <c r="K333" s="64">
        <v>18</v>
      </c>
      <c r="L333" s="64">
        <v>1</v>
      </c>
      <c r="M333" s="65" t="s">
        <v>127</v>
      </c>
      <c r="N333" s="65" t="s">
        <v>127</v>
      </c>
      <c r="O333" s="66">
        <v>2</v>
      </c>
    </row>
    <row r="334" spans="1:15" ht="14.5" customHeight="1" x14ac:dyDescent="0.3">
      <c r="A334" s="60" t="s">
        <v>452</v>
      </c>
      <c r="B334" s="61">
        <v>32380</v>
      </c>
      <c r="C334" s="62">
        <v>50</v>
      </c>
      <c r="D334" s="62">
        <v>50</v>
      </c>
      <c r="E334" s="63">
        <v>71.62</v>
      </c>
      <c r="F334" s="63">
        <v>93.1</v>
      </c>
      <c r="G334" s="63">
        <v>114.57</v>
      </c>
      <c r="H334" s="41">
        <v>2.15</v>
      </c>
      <c r="I334" s="41">
        <v>5.73</v>
      </c>
      <c r="J334" s="41">
        <f t="shared" si="9"/>
        <v>8.6</v>
      </c>
      <c r="K334" s="64">
        <v>17</v>
      </c>
      <c r="L334" s="64">
        <v>1</v>
      </c>
      <c r="M334" s="65" t="s">
        <v>127</v>
      </c>
      <c r="N334" s="65" t="s">
        <v>127</v>
      </c>
      <c r="O334" s="66">
        <v>2</v>
      </c>
    </row>
    <row r="335" spans="1:15" ht="14.5" customHeight="1" x14ac:dyDescent="0.3">
      <c r="A335" s="60" t="s">
        <v>453</v>
      </c>
      <c r="B335" s="61">
        <v>9350</v>
      </c>
      <c r="C335" s="62">
        <v>81</v>
      </c>
      <c r="D335" s="62">
        <v>1</v>
      </c>
      <c r="E335" s="63">
        <v>31.45</v>
      </c>
      <c r="F335" s="63">
        <v>52.65</v>
      </c>
      <c r="G335" s="63">
        <v>73.849999999999994</v>
      </c>
      <c r="H335" s="41">
        <v>0.95</v>
      </c>
      <c r="I335" s="41">
        <v>2.52</v>
      </c>
      <c r="J335" s="41">
        <f t="shared" si="9"/>
        <v>3.78</v>
      </c>
      <c r="K335" s="64">
        <v>19</v>
      </c>
      <c r="L335" s="64">
        <v>1</v>
      </c>
      <c r="M335" s="65" t="s">
        <v>127</v>
      </c>
      <c r="N335" s="65" t="s">
        <v>125</v>
      </c>
      <c r="O335" s="66">
        <v>1</v>
      </c>
    </row>
    <row r="336" spans="1:15" ht="14.5" customHeight="1" x14ac:dyDescent="0.3">
      <c r="A336" s="60" t="s">
        <v>454</v>
      </c>
      <c r="B336" s="61">
        <v>50040</v>
      </c>
      <c r="C336" s="62">
        <v>81</v>
      </c>
      <c r="D336" s="62">
        <v>1</v>
      </c>
      <c r="E336" s="63">
        <v>31.45</v>
      </c>
      <c r="F336" s="63">
        <v>52.65</v>
      </c>
      <c r="G336" s="63">
        <v>73.849999999999994</v>
      </c>
      <c r="H336" s="41">
        <v>0.95</v>
      </c>
      <c r="I336" s="41">
        <v>2.52</v>
      </c>
      <c r="J336" s="41">
        <f t="shared" si="9"/>
        <v>3.78</v>
      </c>
      <c r="K336" s="64">
        <v>19</v>
      </c>
      <c r="L336" s="64">
        <v>1</v>
      </c>
      <c r="M336" s="65" t="s">
        <v>127</v>
      </c>
      <c r="N336" s="65" t="s">
        <v>125</v>
      </c>
      <c r="O336" s="66">
        <v>1</v>
      </c>
    </row>
    <row r="337" spans="1:15" ht="14.5" customHeight="1" x14ac:dyDescent="0.3">
      <c r="A337" s="60" t="s">
        <v>455</v>
      </c>
      <c r="B337" s="61">
        <v>49510</v>
      </c>
      <c r="C337" s="62">
        <v>81</v>
      </c>
      <c r="D337" s="62">
        <v>1</v>
      </c>
      <c r="E337" s="63">
        <v>31.45</v>
      </c>
      <c r="F337" s="63">
        <v>52.65</v>
      </c>
      <c r="G337" s="63">
        <v>73.849999999999994</v>
      </c>
      <c r="H337" s="41">
        <v>0.95</v>
      </c>
      <c r="I337" s="41">
        <v>2.52</v>
      </c>
      <c r="J337" s="41">
        <f t="shared" si="9"/>
        <v>3.78</v>
      </c>
      <c r="K337" s="64">
        <v>19</v>
      </c>
      <c r="L337" s="64">
        <v>1</v>
      </c>
      <c r="M337" s="65" t="s">
        <v>127</v>
      </c>
      <c r="N337" s="65" t="s">
        <v>125</v>
      </c>
      <c r="O337" s="66">
        <v>1</v>
      </c>
    </row>
    <row r="338" spans="1:15" ht="14.5" customHeight="1" x14ac:dyDescent="0.3">
      <c r="A338" s="60" t="s">
        <v>456</v>
      </c>
      <c r="B338" s="61">
        <v>56350</v>
      </c>
      <c r="C338" s="62">
        <v>81</v>
      </c>
      <c r="D338" s="62">
        <v>1</v>
      </c>
      <c r="E338" s="63">
        <v>31.45</v>
      </c>
      <c r="F338" s="63">
        <v>52.65</v>
      </c>
      <c r="G338" s="63">
        <v>73.849999999999994</v>
      </c>
      <c r="H338" s="41">
        <v>0.95</v>
      </c>
      <c r="I338" s="41">
        <v>2.52</v>
      </c>
      <c r="J338" s="41">
        <f t="shared" si="9"/>
        <v>3.78</v>
      </c>
      <c r="K338" s="64">
        <v>19</v>
      </c>
      <c r="L338" s="64">
        <v>1</v>
      </c>
      <c r="M338" s="65" t="s">
        <v>127</v>
      </c>
      <c r="N338" s="65" t="s">
        <v>125</v>
      </c>
      <c r="O338" s="66">
        <v>1</v>
      </c>
    </row>
    <row r="339" spans="1:15" ht="14.5" customHeight="1" x14ac:dyDescent="0.3">
      <c r="A339" s="60" t="s">
        <v>457</v>
      </c>
      <c r="B339" s="61">
        <v>65740</v>
      </c>
      <c r="C339" s="62">
        <v>81</v>
      </c>
      <c r="D339" s="62">
        <v>2</v>
      </c>
      <c r="E339" s="63">
        <v>28.47</v>
      </c>
      <c r="F339" s="63">
        <v>46.96</v>
      </c>
      <c r="G339" s="63">
        <v>65.45</v>
      </c>
      <c r="H339" s="41">
        <v>0.86</v>
      </c>
      <c r="I339" s="41">
        <v>2.2799999999999998</v>
      </c>
      <c r="J339" s="41">
        <f t="shared" si="9"/>
        <v>3.42</v>
      </c>
      <c r="K339" s="64">
        <v>17</v>
      </c>
      <c r="L339" s="64">
        <v>1</v>
      </c>
      <c r="M339" s="65" t="s">
        <v>127</v>
      </c>
      <c r="N339" s="65" t="s">
        <v>125</v>
      </c>
      <c r="O339" s="66">
        <v>2</v>
      </c>
    </row>
    <row r="340" spans="1:15" ht="14.5" customHeight="1" x14ac:dyDescent="0.3">
      <c r="A340" s="60" t="s">
        <v>458</v>
      </c>
      <c r="B340" s="61">
        <v>74560</v>
      </c>
      <c r="C340" s="62">
        <v>7</v>
      </c>
      <c r="D340" s="62">
        <v>3</v>
      </c>
      <c r="E340" s="63">
        <v>24.33</v>
      </c>
      <c r="F340" s="63">
        <v>40.15</v>
      </c>
      <c r="G340" s="63">
        <v>55.97</v>
      </c>
      <c r="H340" s="41">
        <v>0.73</v>
      </c>
      <c r="I340" s="41">
        <v>1.95</v>
      </c>
      <c r="J340" s="41">
        <f t="shared" si="9"/>
        <v>2.92</v>
      </c>
      <c r="K340" s="64">
        <v>7</v>
      </c>
      <c r="L340" s="64">
        <v>2</v>
      </c>
      <c r="M340" s="65" t="s">
        <v>127</v>
      </c>
      <c r="N340" s="65" t="s">
        <v>125</v>
      </c>
      <c r="O340" s="66">
        <v>25</v>
      </c>
    </row>
    <row r="341" spans="1:15" ht="14.5" customHeight="1" x14ac:dyDescent="0.3">
      <c r="A341" s="60" t="s">
        <v>459</v>
      </c>
      <c r="B341" s="61">
        <v>39902</v>
      </c>
      <c r="C341" s="62">
        <v>11</v>
      </c>
      <c r="D341" s="62">
        <v>3</v>
      </c>
      <c r="E341" s="63">
        <v>27.39</v>
      </c>
      <c r="F341" s="63">
        <v>40.04</v>
      </c>
      <c r="G341" s="63">
        <v>52.69</v>
      </c>
      <c r="H341" s="41">
        <v>0.83</v>
      </c>
      <c r="I341" s="41">
        <v>2.2000000000000002</v>
      </c>
      <c r="J341" s="41">
        <f t="shared" si="9"/>
        <v>3.2899999999999996</v>
      </c>
      <c r="K341" s="64">
        <v>11</v>
      </c>
      <c r="L341" s="64">
        <v>2</v>
      </c>
      <c r="M341" s="65" t="s">
        <v>127</v>
      </c>
      <c r="N341" s="65" t="s">
        <v>125</v>
      </c>
      <c r="O341" s="66">
        <v>112</v>
      </c>
    </row>
    <row r="342" spans="1:15" ht="14.5" customHeight="1" x14ac:dyDescent="0.3">
      <c r="A342" s="60" t="s">
        <v>460</v>
      </c>
      <c r="B342" s="61">
        <v>39901</v>
      </c>
      <c r="C342" s="62">
        <v>11</v>
      </c>
      <c r="D342" s="62">
        <v>4</v>
      </c>
      <c r="E342" s="63">
        <v>24.16</v>
      </c>
      <c r="F342" s="63">
        <v>35.56</v>
      </c>
      <c r="G342" s="63">
        <v>46.96</v>
      </c>
      <c r="H342" s="41">
        <v>0.73</v>
      </c>
      <c r="I342" s="41">
        <v>1.94</v>
      </c>
      <c r="J342" s="41">
        <f t="shared" si="9"/>
        <v>2.9</v>
      </c>
      <c r="K342" s="64">
        <v>11</v>
      </c>
      <c r="L342" s="64">
        <v>2</v>
      </c>
      <c r="M342" s="65" t="s">
        <v>127</v>
      </c>
      <c r="N342" s="65" t="s">
        <v>125</v>
      </c>
      <c r="O342" s="66">
        <v>112</v>
      </c>
    </row>
    <row r="343" spans="1:15" ht="14.5" customHeight="1" x14ac:dyDescent="0.3">
      <c r="A343" s="60" t="s">
        <v>461</v>
      </c>
      <c r="B343" s="61">
        <v>66430</v>
      </c>
      <c r="C343" s="62">
        <v>81</v>
      </c>
      <c r="D343" s="62">
        <v>2</v>
      </c>
      <c r="E343" s="63">
        <v>28.47</v>
      </c>
      <c r="F343" s="63">
        <v>46.96</v>
      </c>
      <c r="G343" s="63">
        <v>65.45</v>
      </c>
      <c r="H343" s="41">
        <v>0.86</v>
      </c>
      <c r="I343" s="41">
        <v>2.2799999999999998</v>
      </c>
      <c r="J343" s="41">
        <f t="shared" si="9"/>
        <v>3.42</v>
      </c>
      <c r="K343" s="64">
        <v>98</v>
      </c>
      <c r="L343" s="64">
        <v>1</v>
      </c>
      <c r="M343" s="65" t="s">
        <v>127</v>
      </c>
      <c r="N343" s="65" t="s">
        <v>125</v>
      </c>
      <c r="O343" s="66">
        <v>2</v>
      </c>
    </row>
    <row r="344" spans="1:15" ht="14.5" customHeight="1" x14ac:dyDescent="0.3">
      <c r="A344" s="60" t="s">
        <v>462</v>
      </c>
      <c r="B344" s="61">
        <v>29500</v>
      </c>
      <c r="C344" s="62">
        <v>7</v>
      </c>
      <c r="D344" s="62">
        <v>3</v>
      </c>
      <c r="E344" s="63">
        <v>24.33</v>
      </c>
      <c r="F344" s="63">
        <v>40.15</v>
      </c>
      <c r="G344" s="63">
        <v>55.97</v>
      </c>
      <c r="H344" s="41">
        <v>0.73</v>
      </c>
      <c r="I344" s="41">
        <v>1.95</v>
      </c>
      <c r="J344" s="41">
        <f t="shared" si="9"/>
        <v>2.92</v>
      </c>
      <c r="K344" s="64">
        <v>7</v>
      </c>
      <c r="L344" s="64">
        <v>2</v>
      </c>
      <c r="M344" s="65" t="s">
        <v>127</v>
      </c>
      <c r="N344" s="65" t="s">
        <v>125</v>
      </c>
      <c r="O344" s="66">
        <v>127</v>
      </c>
    </row>
    <row r="345" spans="1:15" ht="14.5" customHeight="1" x14ac:dyDescent="0.3">
      <c r="A345" s="60" t="s">
        <v>463</v>
      </c>
      <c r="B345" s="61">
        <v>35602</v>
      </c>
      <c r="C345" s="62">
        <v>6</v>
      </c>
      <c r="D345" s="62">
        <v>63</v>
      </c>
      <c r="E345" s="63">
        <v>20.79</v>
      </c>
      <c r="F345" s="63">
        <v>38.380000000000003</v>
      </c>
      <c r="G345" s="63">
        <v>55.97</v>
      </c>
      <c r="H345" s="41">
        <v>0.63</v>
      </c>
      <c r="I345" s="41">
        <v>1.67</v>
      </c>
      <c r="J345" s="41">
        <f t="shared" si="9"/>
        <v>2.5</v>
      </c>
      <c r="K345" s="64">
        <v>6</v>
      </c>
      <c r="L345" s="64">
        <v>3</v>
      </c>
      <c r="M345" s="65" t="s">
        <v>125</v>
      </c>
      <c r="N345" s="65" t="s">
        <v>125</v>
      </c>
      <c r="O345" s="66">
        <v>134</v>
      </c>
    </row>
    <row r="346" spans="1:15" ht="14.5" customHeight="1" x14ac:dyDescent="0.3">
      <c r="A346" s="60" t="s">
        <v>464</v>
      </c>
      <c r="B346" s="61">
        <v>37520</v>
      </c>
      <c r="C346" s="62">
        <v>81</v>
      </c>
      <c r="D346" s="62">
        <v>2</v>
      </c>
      <c r="E346" s="63">
        <v>28.47</v>
      </c>
      <c r="F346" s="63">
        <v>46.96</v>
      </c>
      <c r="G346" s="63">
        <v>65.45</v>
      </c>
      <c r="H346" s="41">
        <v>0.86</v>
      </c>
      <c r="I346" s="41">
        <v>2.2799999999999998</v>
      </c>
      <c r="J346" s="41">
        <f t="shared" si="9"/>
        <v>3.42</v>
      </c>
      <c r="K346" s="64">
        <v>98</v>
      </c>
      <c r="L346" s="64">
        <v>1</v>
      </c>
      <c r="M346" s="65" t="s">
        <v>127</v>
      </c>
      <c r="N346" s="65" t="s">
        <v>125</v>
      </c>
      <c r="O346" s="66">
        <v>2</v>
      </c>
    </row>
    <row r="347" spans="1:15" ht="14.5" customHeight="1" x14ac:dyDescent="0.3">
      <c r="A347" s="60" t="s">
        <v>465</v>
      </c>
      <c r="B347" s="61">
        <v>37302</v>
      </c>
      <c r="C347" s="62">
        <v>6</v>
      </c>
      <c r="D347" s="62">
        <v>13</v>
      </c>
      <c r="E347" s="63">
        <v>18</v>
      </c>
      <c r="F347" s="63"/>
      <c r="G347" s="63">
        <v>29.88</v>
      </c>
      <c r="H347" s="41">
        <v>0.54</v>
      </c>
      <c r="I347" s="41">
        <v>1.44</v>
      </c>
      <c r="J347" s="41">
        <f t="shared" si="9"/>
        <v>2.16</v>
      </c>
      <c r="K347" s="64">
        <v>6</v>
      </c>
      <c r="L347" s="64">
        <v>3</v>
      </c>
      <c r="M347" s="65" t="s">
        <v>125</v>
      </c>
      <c r="N347" s="65" t="s">
        <v>125</v>
      </c>
      <c r="O347" s="66">
        <v>134</v>
      </c>
    </row>
    <row r="348" spans="1:15" ht="14.5" customHeight="1" x14ac:dyDescent="0.3">
      <c r="A348" s="60" t="s">
        <v>466</v>
      </c>
      <c r="B348" s="61">
        <v>37301</v>
      </c>
      <c r="C348" s="62">
        <v>6</v>
      </c>
      <c r="D348" s="62">
        <v>11</v>
      </c>
      <c r="E348" s="63">
        <v>15.37</v>
      </c>
      <c r="F348" s="63"/>
      <c r="G348" s="63">
        <v>25.56</v>
      </c>
      <c r="H348" s="41">
        <v>0.47</v>
      </c>
      <c r="I348" s="41">
        <v>1.23</v>
      </c>
      <c r="J348" s="41">
        <f t="shared" si="9"/>
        <v>1.85</v>
      </c>
      <c r="K348" s="64">
        <v>6</v>
      </c>
      <c r="L348" s="64">
        <v>3</v>
      </c>
      <c r="M348" s="65" t="s">
        <v>125</v>
      </c>
      <c r="N348" s="65" t="s">
        <v>125</v>
      </c>
      <c r="O348" s="66">
        <v>134</v>
      </c>
    </row>
    <row r="349" spans="1:15" ht="14.5" customHeight="1" x14ac:dyDescent="0.3">
      <c r="A349" s="60" t="s">
        <v>467</v>
      </c>
      <c r="B349" s="61">
        <v>37402</v>
      </c>
      <c r="C349" s="62">
        <v>11</v>
      </c>
      <c r="D349" s="62">
        <v>3</v>
      </c>
      <c r="E349" s="63">
        <v>27.39</v>
      </c>
      <c r="F349" s="63">
        <v>40.04</v>
      </c>
      <c r="G349" s="63">
        <v>52.69</v>
      </c>
      <c r="H349" s="41">
        <v>0.83</v>
      </c>
      <c r="I349" s="41">
        <v>2.2000000000000002</v>
      </c>
      <c r="J349" s="41">
        <f t="shared" si="9"/>
        <v>3.2899999999999996</v>
      </c>
      <c r="K349" s="64">
        <v>11</v>
      </c>
      <c r="L349" s="64">
        <v>2</v>
      </c>
      <c r="M349" s="65" t="s">
        <v>127</v>
      </c>
      <c r="N349" s="65" t="s">
        <v>125</v>
      </c>
      <c r="O349" s="66">
        <v>63</v>
      </c>
    </row>
    <row r="350" spans="1:15" ht="14.5" customHeight="1" x14ac:dyDescent="0.3">
      <c r="A350" s="60" t="s">
        <v>468</v>
      </c>
      <c r="B350" s="61">
        <v>37401</v>
      </c>
      <c r="C350" s="62">
        <v>11</v>
      </c>
      <c r="D350" s="62">
        <v>4</v>
      </c>
      <c r="E350" s="63">
        <v>24.16</v>
      </c>
      <c r="F350" s="63">
        <v>35.56</v>
      </c>
      <c r="G350" s="63">
        <v>46.96</v>
      </c>
      <c r="H350" s="41">
        <v>0.73</v>
      </c>
      <c r="I350" s="41">
        <v>1.94</v>
      </c>
      <c r="J350" s="41">
        <f t="shared" si="9"/>
        <v>2.9</v>
      </c>
      <c r="K350" s="64">
        <v>11</v>
      </c>
      <c r="L350" s="64">
        <v>2</v>
      </c>
      <c r="M350" s="65" t="s">
        <v>127</v>
      </c>
      <c r="N350" s="65" t="s">
        <v>125</v>
      </c>
      <c r="O350" s="66">
        <v>63</v>
      </c>
    </row>
    <row r="351" spans="1:15" ht="14.5" customHeight="1" x14ac:dyDescent="0.3">
      <c r="A351" s="60" t="s">
        <v>469</v>
      </c>
      <c r="B351" s="61">
        <v>7710</v>
      </c>
      <c r="C351" s="62">
        <v>81</v>
      </c>
      <c r="D351" s="62">
        <v>2</v>
      </c>
      <c r="E351" s="63">
        <v>28.47</v>
      </c>
      <c r="F351" s="63">
        <v>46.96</v>
      </c>
      <c r="G351" s="63">
        <v>65.45</v>
      </c>
      <c r="H351" s="41">
        <v>0.86</v>
      </c>
      <c r="I351" s="41">
        <v>2.2799999999999998</v>
      </c>
      <c r="J351" s="41">
        <f t="shared" si="9"/>
        <v>3.42</v>
      </c>
      <c r="K351" s="64">
        <v>98</v>
      </c>
      <c r="L351" s="64">
        <v>2</v>
      </c>
      <c r="M351" s="65" t="s">
        <v>127</v>
      </c>
      <c r="N351" s="65" t="s">
        <v>125</v>
      </c>
      <c r="O351" s="66">
        <v>3</v>
      </c>
    </row>
    <row r="352" spans="1:15" ht="14.5" customHeight="1" x14ac:dyDescent="0.3">
      <c r="A352" s="60" t="s">
        <v>470</v>
      </c>
      <c r="B352" s="61">
        <v>53310</v>
      </c>
      <c r="C352" s="62">
        <v>81</v>
      </c>
      <c r="D352" s="62">
        <v>1</v>
      </c>
      <c r="E352" s="63">
        <v>31.45</v>
      </c>
      <c r="F352" s="63">
        <v>52.65</v>
      </c>
      <c r="G352" s="63">
        <v>73.849999999999994</v>
      </c>
      <c r="H352" s="41">
        <v>0.95</v>
      </c>
      <c r="I352" s="41">
        <v>2.52</v>
      </c>
      <c r="J352" s="41">
        <f t="shared" si="9"/>
        <v>3.78</v>
      </c>
      <c r="K352" s="64">
        <v>19</v>
      </c>
      <c r="L352" s="64">
        <v>1</v>
      </c>
      <c r="M352" s="65" t="s">
        <v>127</v>
      </c>
      <c r="N352" s="65" t="s">
        <v>125</v>
      </c>
      <c r="O352" s="66">
        <v>1</v>
      </c>
    </row>
    <row r="353" spans="1:15" ht="14.5" customHeight="1" x14ac:dyDescent="0.3">
      <c r="A353" s="60" t="s">
        <v>471</v>
      </c>
      <c r="B353" s="61">
        <v>33960</v>
      </c>
      <c r="C353" s="62">
        <v>81</v>
      </c>
      <c r="D353" s="62">
        <v>1</v>
      </c>
      <c r="E353" s="63">
        <v>31.45</v>
      </c>
      <c r="F353" s="63">
        <v>52.65</v>
      </c>
      <c r="G353" s="63">
        <v>73.849999999999994</v>
      </c>
      <c r="H353" s="41">
        <v>0.95</v>
      </c>
      <c r="I353" s="41">
        <v>2.52</v>
      </c>
      <c r="J353" s="41">
        <f t="shared" si="9"/>
        <v>3.78</v>
      </c>
      <c r="K353" s="64">
        <v>19</v>
      </c>
      <c r="L353" s="64">
        <v>1</v>
      </c>
      <c r="M353" s="65" t="s">
        <v>127</v>
      </c>
      <c r="N353" s="65" t="s">
        <v>125</v>
      </c>
      <c r="O353" s="66">
        <v>1</v>
      </c>
    </row>
    <row r="354" spans="1:15" ht="14.5" customHeight="1" x14ac:dyDescent="0.3">
      <c r="A354" s="60" t="s">
        <v>472</v>
      </c>
      <c r="B354" s="61">
        <v>44050</v>
      </c>
      <c r="C354" s="62">
        <v>81</v>
      </c>
      <c r="D354" s="62">
        <v>1</v>
      </c>
      <c r="E354" s="63">
        <v>31.45</v>
      </c>
      <c r="F354" s="63">
        <v>52.65</v>
      </c>
      <c r="G354" s="63">
        <v>73.849999999999994</v>
      </c>
      <c r="H354" s="41">
        <v>0.95</v>
      </c>
      <c r="I354" s="41">
        <v>2.52</v>
      </c>
      <c r="J354" s="41">
        <f t="shared" si="9"/>
        <v>3.78</v>
      </c>
      <c r="K354" s="64">
        <v>19</v>
      </c>
      <c r="L354" s="64">
        <v>1</v>
      </c>
      <c r="M354" s="65" t="s">
        <v>127</v>
      </c>
      <c r="N354" s="65" t="s">
        <v>125</v>
      </c>
      <c r="O354" s="66">
        <v>1</v>
      </c>
    </row>
    <row r="355" spans="1:15" ht="14.5" customHeight="1" x14ac:dyDescent="0.3">
      <c r="A355" s="60" t="s">
        <v>473</v>
      </c>
      <c r="B355" s="61">
        <v>9319</v>
      </c>
      <c r="C355" s="62">
        <v>81</v>
      </c>
      <c r="D355" s="62">
        <v>1</v>
      </c>
      <c r="E355" s="63">
        <v>31.45</v>
      </c>
      <c r="F355" s="63">
        <v>52.65</v>
      </c>
      <c r="G355" s="63">
        <v>73.849999999999994</v>
      </c>
      <c r="H355" s="41">
        <v>0.95</v>
      </c>
      <c r="I355" s="41">
        <v>2.52</v>
      </c>
      <c r="J355" s="41">
        <f t="shared" si="9"/>
        <v>3.78</v>
      </c>
      <c r="K355" s="64">
        <v>19</v>
      </c>
      <c r="L355" s="64">
        <v>1</v>
      </c>
      <c r="M355" s="65" t="s">
        <v>127</v>
      </c>
      <c r="N355" s="65" t="s">
        <v>125</v>
      </c>
      <c r="O355" s="66">
        <v>1</v>
      </c>
    </row>
    <row r="356" spans="1:15" ht="14.5" customHeight="1" x14ac:dyDescent="0.3">
      <c r="A356" s="60" t="s">
        <v>474</v>
      </c>
      <c r="B356" s="61">
        <v>7160</v>
      </c>
      <c r="C356" s="62">
        <v>81</v>
      </c>
      <c r="D356" s="62">
        <v>2</v>
      </c>
      <c r="E356" s="63">
        <v>28.47</v>
      </c>
      <c r="F356" s="63">
        <v>46.96</v>
      </c>
      <c r="G356" s="63">
        <v>65.45</v>
      </c>
      <c r="H356" s="41">
        <v>0.86</v>
      </c>
      <c r="I356" s="41">
        <v>2.2799999999999998</v>
      </c>
      <c r="J356" s="41">
        <f t="shared" si="9"/>
        <v>3.42</v>
      </c>
      <c r="K356" s="64">
        <v>18</v>
      </c>
      <c r="L356" s="64">
        <v>1</v>
      </c>
      <c r="M356" s="65" t="s">
        <v>127</v>
      </c>
      <c r="N356" s="65" t="s">
        <v>125</v>
      </c>
      <c r="O356" s="66">
        <v>2</v>
      </c>
    </row>
    <row r="357" spans="1:15" ht="14.5" customHeight="1" x14ac:dyDescent="0.3">
      <c r="A357" s="60" t="s">
        <v>475</v>
      </c>
      <c r="B357" s="61">
        <v>63500</v>
      </c>
      <c r="C357" s="62">
        <v>81</v>
      </c>
      <c r="D357" s="62">
        <v>1</v>
      </c>
      <c r="E357" s="63">
        <v>31.45</v>
      </c>
      <c r="F357" s="63">
        <v>52.65</v>
      </c>
      <c r="G357" s="63">
        <v>73.849999999999994</v>
      </c>
      <c r="H357" s="41">
        <v>0.95</v>
      </c>
      <c r="I357" s="41">
        <v>2.52</v>
      </c>
      <c r="J357" s="41">
        <f t="shared" si="9"/>
        <v>3.78</v>
      </c>
      <c r="K357" s="64">
        <v>19</v>
      </c>
      <c r="L357" s="64">
        <v>1</v>
      </c>
      <c r="M357" s="65" t="s">
        <v>127</v>
      </c>
      <c r="N357" s="65" t="s">
        <v>125</v>
      </c>
      <c r="O357" s="66">
        <v>1</v>
      </c>
    </row>
    <row r="358" spans="1:15" ht="14.5" customHeight="1" x14ac:dyDescent="0.3">
      <c r="A358" s="60" t="s">
        <v>476</v>
      </c>
      <c r="B358" s="61">
        <v>8050</v>
      </c>
      <c r="C358" s="62">
        <v>81</v>
      </c>
      <c r="D358" s="62">
        <v>2</v>
      </c>
      <c r="E358" s="63">
        <v>28.47</v>
      </c>
      <c r="F358" s="63">
        <v>46.96</v>
      </c>
      <c r="G358" s="63">
        <v>65.45</v>
      </c>
      <c r="H358" s="41">
        <v>0.86</v>
      </c>
      <c r="I358" s="41">
        <v>2.2799999999999998</v>
      </c>
      <c r="J358" s="41">
        <f t="shared" si="9"/>
        <v>3.42</v>
      </c>
      <c r="K358" s="64">
        <v>17</v>
      </c>
      <c r="L358" s="64">
        <v>1</v>
      </c>
      <c r="M358" s="65" t="s">
        <v>127</v>
      </c>
      <c r="N358" s="65" t="s">
        <v>125</v>
      </c>
      <c r="O358" s="66">
        <v>2</v>
      </c>
    </row>
    <row r="359" spans="1:15" ht="14.5" customHeight="1" x14ac:dyDescent="0.3">
      <c r="A359" s="60" t="s">
        <v>477</v>
      </c>
      <c r="B359" s="61">
        <v>38330</v>
      </c>
      <c r="C359" s="62">
        <v>50</v>
      </c>
      <c r="D359" s="62">
        <v>20</v>
      </c>
      <c r="E359" s="63">
        <v>44.19</v>
      </c>
      <c r="F359" s="63">
        <v>66.28</v>
      </c>
      <c r="G359" s="63">
        <v>88.36</v>
      </c>
      <c r="H359" s="41">
        <v>1.33</v>
      </c>
      <c r="I359" s="41">
        <v>3.54</v>
      </c>
      <c r="J359" s="41">
        <f t="shared" si="9"/>
        <v>5.31</v>
      </c>
      <c r="K359" s="64">
        <v>98</v>
      </c>
      <c r="L359" s="64">
        <v>2</v>
      </c>
      <c r="M359" s="65" t="s">
        <v>127</v>
      </c>
      <c r="N359" s="65" t="s">
        <v>125</v>
      </c>
      <c r="O359" s="66">
        <v>7</v>
      </c>
    </row>
    <row r="360" spans="1:15" ht="14.5" customHeight="1" x14ac:dyDescent="0.3">
      <c r="A360" s="60" t="s">
        <v>478</v>
      </c>
      <c r="B360" s="61">
        <v>49200</v>
      </c>
      <c r="C360" s="62">
        <v>2</v>
      </c>
      <c r="D360" s="62">
        <v>10</v>
      </c>
      <c r="E360" s="63">
        <v>15.45</v>
      </c>
      <c r="F360" s="63"/>
      <c r="G360" s="63">
        <v>23.63</v>
      </c>
      <c r="H360" s="41">
        <v>0.47</v>
      </c>
      <c r="I360" s="41">
        <v>1.24</v>
      </c>
      <c r="J360" s="41">
        <f t="shared" si="9"/>
        <v>1.86</v>
      </c>
      <c r="K360" s="64">
        <v>2</v>
      </c>
      <c r="L360" s="64">
        <v>6</v>
      </c>
      <c r="M360" s="65" t="s">
        <v>125</v>
      </c>
      <c r="N360" s="65" t="s">
        <v>125</v>
      </c>
      <c r="O360" s="66">
        <v>195</v>
      </c>
    </row>
    <row r="361" spans="1:15" ht="14.5" customHeight="1" x14ac:dyDescent="0.3">
      <c r="A361" s="60" t="s">
        <v>479</v>
      </c>
      <c r="B361" s="61">
        <v>49260</v>
      </c>
      <c r="C361" s="62">
        <v>12</v>
      </c>
      <c r="D361" s="62">
        <v>64</v>
      </c>
      <c r="E361" s="63">
        <v>17.43</v>
      </c>
      <c r="F361" s="63">
        <v>30.19</v>
      </c>
      <c r="G361" s="63">
        <v>42.95</v>
      </c>
      <c r="H361" s="41">
        <v>0.53</v>
      </c>
      <c r="I361" s="41">
        <v>1.4</v>
      </c>
      <c r="J361" s="41">
        <f t="shared" si="9"/>
        <v>2.0999999999999996</v>
      </c>
      <c r="K361" s="64">
        <v>12</v>
      </c>
      <c r="L361" s="64">
        <v>2</v>
      </c>
      <c r="M361" s="65" t="s">
        <v>125</v>
      </c>
      <c r="N361" s="65" t="s">
        <v>125</v>
      </c>
      <c r="O361" s="66">
        <v>226</v>
      </c>
    </row>
    <row r="362" spans="1:15" ht="14.5" customHeight="1" x14ac:dyDescent="0.3">
      <c r="A362" s="60" t="s">
        <v>480</v>
      </c>
      <c r="B362" s="61">
        <v>49270</v>
      </c>
      <c r="C362" s="62">
        <v>12</v>
      </c>
      <c r="D362" s="62">
        <v>63</v>
      </c>
      <c r="E362" s="63">
        <v>20.79</v>
      </c>
      <c r="F362" s="63">
        <v>38.380000000000003</v>
      </c>
      <c r="G362" s="63">
        <v>55.97</v>
      </c>
      <c r="H362" s="41">
        <v>0.63</v>
      </c>
      <c r="I362" s="41">
        <v>1.67</v>
      </c>
      <c r="J362" s="41">
        <f t="shared" si="9"/>
        <v>2.5</v>
      </c>
      <c r="K362" s="64">
        <v>12</v>
      </c>
      <c r="L362" s="64">
        <v>2</v>
      </c>
      <c r="M362" s="65" t="s">
        <v>125</v>
      </c>
      <c r="N362" s="65" t="s">
        <v>125</v>
      </c>
      <c r="O362" s="66">
        <v>226</v>
      </c>
    </row>
    <row r="363" spans="1:15" ht="14.5" customHeight="1" x14ac:dyDescent="0.3">
      <c r="A363" s="60" t="s">
        <v>481</v>
      </c>
      <c r="B363" s="61">
        <v>49201</v>
      </c>
      <c r="C363" s="62">
        <v>12</v>
      </c>
      <c r="D363" s="62">
        <v>64</v>
      </c>
      <c r="E363" s="63">
        <v>17.43</v>
      </c>
      <c r="F363" s="63">
        <v>30.19</v>
      </c>
      <c r="G363" s="63">
        <v>42.95</v>
      </c>
      <c r="H363" s="41">
        <v>0.53</v>
      </c>
      <c r="I363" s="41">
        <v>1.4</v>
      </c>
      <c r="J363" s="41">
        <f t="shared" si="9"/>
        <v>2.0999999999999996</v>
      </c>
      <c r="K363" s="64">
        <v>12</v>
      </c>
      <c r="L363" s="64">
        <v>2</v>
      </c>
      <c r="M363" s="65" t="s">
        <v>125</v>
      </c>
      <c r="N363" s="65" t="s">
        <v>125</v>
      </c>
      <c r="O363" s="66">
        <v>226</v>
      </c>
    </row>
    <row r="364" spans="1:15" ht="14.5" customHeight="1" x14ac:dyDescent="0.3">
      <c r="A364" s="60" t="s">
        <v>482</v>
      </c>
      <c r="B364" s="61">
        <v>49202</v>
      </c>
      <c r="C364" s="62">
        <v>12</v>
      </c>
      <c r="D364" s="62">
        <v>64</v>
      </c>
      <c r="E364" s="63">
        <v>17.43</v>
      </c>
      <c r="F364" s="63">
        <v>30.19</v>
      </c>
      <c r="G364" s="63">
        <v>42.95</v>
      </c>
      <c r="H364" s="41">
        <v>0.53</v>
      </c>
      <c r="I364" s="41">
        <v>1.4</v>
      </c>
      <c r="J364" s="41">
        <f t="shared" si="9"/>
        <v>2.0999999999999996</v>
      </c>
      <c r="K364" s="64">
        <v>12</v>
      </c>
      <c r="L364" s="64">
        <v>2</v>
      </c>
      <c r="M364" s="65" t="s">
        <v>125</v>
      </c>
      <c r="N364" s="65" t="s">
        <v>125</v>
      </c>
      <c r="O364" s="66">
        <v>226</v>
      </c>
    </row>
    <row r="365" spans="1:15" ht="14.5" customHeight="1" x14ac:dyDescent="0.3">
      <c r="A365" s="60" t="s">
        <v>483</v>
      </c>
      <c r="B365" s="61">
        <v>49220</v>
      </c>
      <c r="C365" s="62">
        <v>81</v>
      </c>
      <c r="D365" s="62">
        <v>3</v>
      </c>
      <c r="E365" s="63">
        <v>24.33</v>
      </c>
      <c r="F365" s="63">
        <v>40.15</v>
      </c>
      <c r="G365" s="63">
        <v>55.97</v>
      </c>
      <c r="H365" s="41">
        <v>0.73</v>
      </c>
      <c r="I365" s="41">
        <v>1.95</v>
      </c>
      <c r="J365" s="41">
        <f t="shared" si="9"/>
        <v>2.92</v>
      </c>
      <c r="K365" s="64">
        <v>17</v>
      </c>
      <c r="L365" s="64">
        <v>2</v>
      </c>
      <c r="M365" s="65" t="s">
        <v>127</v>
      </c>
      <c r="N365" s="65" t="s">
        <v>125</v>
      </c>
      <c r="O365" s="66">
        <v>4</v>
      </c>
    </row>
    <row r="366" spans="1:15" ht="14.5" customHeight="1" x14ac:dyDescent="0.3">
      <c r="A366" s="60" t="s">
        <v>484</v>
      </c>
      <c r="B366" s="61">
        <v>49240</v>
      </c>
      <c r="C366" s="62">
        <v>81</v>
      </c>
      <c r="D366" s="62">
        <v>2</v>
      </c>
      <c r="E366" s="63">
        <v>28.47</v>
      </c>
      <c r="F366" s="63">
        <v>46.96</v>
      </c>
      <c r="G366" s="63">
        <v>65.45</v>
      </c>
      <c r="H366" s="41">
        <v>0.86</v>
      </c>
      <c r="I366" s="41">
        <v>2.2799999999999998</v>
      </c>
      <c r="J366" s="41">
        <f t="shared" si="9"/>
        <v>3.42</v>
      </c>
      <c r="K366" s="64">
        <v>17</v>
      </c>
      <c r="L366" s="64">
        <v>2</v>
      </c>
      <c r="M366" s="65" t="s">
        <v>127</v>
      </c>
      <c r="N366" s="65" t="s">
        <v>125</v>
      </c>
      <c r="O366" s="66">
        <v>2</v>
      </c>
    </row>
    <row r="367" spans="1:15" ht="14.5" customHeight="1" x14ac:dyDescent="0.3">
      <c r="A367" s="60" t="s">
        <v>485</v>
      </c>
      <c r="B367" s="61">
        <v>49300</v>
      </c>
      <c r="C367" s="62">
        <v>2</v>
      </c>
      <c r="D367" s="62">
        <v>11</v>
      </c>
      <c r="E367" s="63">
        <v>16.71</v>
      </c>
      <c r="F367" s="63"/>
      <c r="G367" s="63">
        <v>25.56</v>
      </c>
      <c r="H367" s="41">
        <v>0.51</v>
      </c>
      <c r="I367" s="41">
        <v>1.34</v>
      </c>
      <c r="J367" s="41">
        <f t="shared" si="9"/>
        <v>2.0099999999999998</v>
      </c>
      <c r="K367" s="64">
        <v>2</v>
      </c>
      <c r="L367" s="64">
        <v>6</v>
      </c>
      <c r="M367" s="65" t="s">
        <v>125</v>
      </c>
      <c r="N367" s="65" t="s">
        <v>125</v>
      </c>
      <c r="O367" s="66">
        <v>195</v>
      </c>
    </row>
    <row r="368" spans="1:15" ht="14.5" customHeight="1" x14ac:dyDescent="0.3">
      <c r="A368" s="60" t="s">
        <v>486</v>
      </c>
      <c r="B368" s="61">
        <v>75401</v>
      </c>
      <c r="C368" s="62">
        <v>2</v>
      </c>
      <c r="D368" s="62">
        <v>11</v>
      </c>
      <c r="E368" s="63">
        <v>16.71</v>
      </c>
      <c r="F368" s="63"/>
      <c r="G368" s="63">
        <v>25.56</v>
      </c>
      <c r="H368" s="41">
        <v>0.51</v>
      </c>
      <c r="I368" s="41">
        <v>1.34</v>
      </c>
      <c r="J368" s="41">
        <f t="shared" si="9"/>
        <v>2.0099999999999998</v>
      </c>
      <c r="K368" s="64">
        <v>2</v>
      </c>
      <c r="L368" s="64">
        <v>6</v>
      </c>
      <c r="M368" s="65" t="s">
        <v>125</v>
      </c>
      <c r="N368" s="65" t="s">
        <v>125</v>
      </c>
      <c r="O368" s="66">
        <v>195</v>
      </c>
    </row>
    <row r="369" spans="1:15" ht="14.5" customHeight="1" x14ac:dyDescent="0.3">
      <c r="A369" s="60" t="s">
        <v>487</v>
      </c>
      <c r="B369" s="61">
        <v>75403</v>
      </c>
      <c r="C369" s="62">
        <v>2</v>
      </c>
      <c r="D369" s="62">
        <v>14</v>
      </c>
      <c r="E369" s="63">
        <v>21.12</v>
      </c>
      <c r="F369" s="63"/>
      <c r="G369" s="63">
        <v>32.31</v>
      </c>
      <c r="H369" s="41">
        <v>0.64</v>
      </c>
      <c r="I369" s="41">
        <v>1.69</v>
      </c>
      <c r="J369" s="41">
        <f t="shared" si="9"/>
        <v>2.5399999999999996</v>
      </c>
      <c r="K369" s="64">
        <v>2</v>
      </c>
      <c r="L369" s="64">
        <v>6</v>
      </c>
      <c r="M369" s="65" t="s">
        <v>125</v>
      </c>
      <c r="N369" s="65" t="s">
        <v>125</v>
      </c>
      <c r="O369" s="66">
        <v>195</v>
      </c>
    </row>
    <row r="370" spans="1:15" ht="14.5" customHeight="1" x14ac:dyDescent="0.3">
      <c r="A370" s="60" t="s">
        <v>488</v>
      </c>
      <c r="B370" s="61">
        <v>75404</v>
      </c>
      <c r="C370" s="62">
        <v>2</v>
      </c>
      <c r="D370" s="62">
        <v>15</v>
      </c>
      <c r="E370" s="63">
        <v>22.84</v>
      </c>
      <c r="F370" s="63"/>
      <c r="G370" s="63">
        <v>34.93</v>
      </c>
      <c r="H370" s="41">
        <v>0.69</v>
      </c>
      <c r="I370" s="41">
        <v>1.83</v>
      </c>
      <c r="J370" s="41">
        <f t="shared" si="9"/>
        <v>2.75</v>
      </c>
      <c r="K370" s="64">
        <v>2</v>
      </c>
      <c r="L370" s="64">
        <v>6</v>
      </c>
      <c r="M370" s="65" t="s">
        <v>125</v>
      </c>
      <c r="N370" s="65" t="s">
        <v>125</v>
      </c>
      <c r="O370" s="66">
        <v>195</v>
      </c>
    </row>
    <row r="371" spans="1:15" ht="14.5" customHeight="1" x14ac:dyDescent="0.3">
      <c r="A371" s="60" t="s">
        <v>489</v>
      </c>
      <c r="B371" s="61">
        <v>75402</v>
      </c>
      <c r="C371" s="62">
        <v>2</v>
      </c>
      <c r="D371" s="62">
        <v>13</v>
      </c>
      <c r="E371" s="63">
        <v>19.54</v>
      </c>
      <c r="F371" s="63"/>
      <c r="G371" s="63">
        <v>29.88</v>
      </c>
      <c r="H371" s="41">
        <v>0.59</v>
      </c>
      <c r="I371" s="41">
        <v>1.57</v>
      </c>
      <c r="J371" s="41">
        <f t="shared" si="9"/>
        <v>2.3499999999999996</v>
      </c>
      <c r="K371" s="64">
        <v>2</v>
      </c>
      <c r="L371" s="64">
        <v>6</v>
      </c>
      <c r="M371" s="65" t="s">
        <v>125</v>
      </c>
      <c r="N371" s="65" t="s">
        <v>125</v>
      </c>
      <c r="O371" s="66">
        <v>195</v>
      </c>
    </row>
    <row r="372" spans="1:15" ht="14.5" customHeight="1" x14ac:dyDescent="0.3">
      <c r="A372" s="60" t="s">
        <v>490</v>
      </c>
      <c r="B372" s="61">
        <v>42201</v>
      </c>
      <c r="C372" s="62">
        <v>15</v>
      </c>
      <c r="D372" s="62">
        <v>4</v>
      </c>
      <c r="E372" s="63">
        <v>18.690000000000001</v>
      </c>
      <c r="F372" s="63">
        <v>30.82</v>
      </c>
      <c r="G372" s="63">
        <v>42.95</v>
      </c>
      <c r="H372" s="41">
        <v>0.56999999999999995</v>
      </c>
      <c r="I372" s="41">
        <v>1.5</v>
      </c>
      <c r="J372" s="41">
        <f t="shared" si="9"/>
        <v>2.25</v>
      </c>
      <c r="K372" s="64">
        <v>21</v>
      </c>
      <c r="L372" s="64">
        <v>2</v>
      </c>
      <c r="M372" s="65" t="s">
        <v>125</v>
      </c>
      <c r="N372" s="65" t="s">
        <v>125</v>
      </c>
      <c r="O372" s="66">
        <v>49</v>
      </c>
    </row>
    <row r="373" spans="1:15" ht="14.5" customHeight="1" x14ac:dyDescent="0.3">
      <c r="A373" s="60" t="s">
        <v>491</v>
      </c>
      <c r="B373" s="61">
        <v>42203</v>
      </c>
      <c r="C373" s="62">
        <v>15</v>
      </c>
      <c r="D373" s="62">
        <v>3</v>
      </c>
      <c r="E373" s="63">
        <v>24.33</v>
      </c>
      <c r="F373" s="63">
        <v>40.15</v>
      </c>
      <c r="G373" s="63">
        <v>55.97</v>
      </c>
      <c r="H373" s="41">
        <v>0.73</v>
      </c>
      <c r="I373" s="41">
        <v>1.95</v>
      </c>
      <c r="J373" s="41">
        <f t="shared" si="9"/>
        <v>2.92</v>
      </c>
      <c r="K373" s="64">
        <v>15</v>
      </c>
      <c r="L373" s="64">
        <v>2</v>
      </c>
      <c r="M373" s="65" t="s">
        <v>127</v>
      </c>
      <c r="N373" s="65" t="s">
        <v>125</v>
      </c>
      <c r="O373" s="66">
        <v>49</v>
      </c>
    </row>
    <row r="374" spans="1:15" ht="14.5" customHeight="1" x14ac:dyDescent="0.3">
      <c r="A374" s="60" t="s">
        <v>492</v>
      </c>
      <c r="B374" s="61">
        <v>42202</v>
      </c>
      <c r="C374" s="62">
        <v>15</v>
      </c>
      <c r="D374" s="62">
        <v>3</v>
      </c>
      <c r="E374" s="63">
        <v>24.33</v>
      </c>
      <c r="F374" s="63">
        <v>40.15</v>
      </c>
      <c r="G374" s="63">
        <v>55.97</v>
      </c>
      <c r="H374" s="41">
        <v>0.73</v>
      </c>
      <c r="I374" s="41">
        <v>1.95</v>
      </c>
      <c r="J374" s="41">
        <f t="shared" si="9"/>
        <v>2.92</v>
      </c>
      <c r="K374" s="64">
        <v>15</v>
      </c>
      <c r="L374" s="64">
        <v>2</v>
      </c>
      <c r="M374" s="65" t="s">
        <v>127</v>
      </c>
      <c r="N374" s="65" t="s">
        <v>125</v>
      </c>
      <c r="O374" s="66">
        <v>49</v>
      </c>
    </row>
    <row r="375" spans="1:15" ht="14.5" customHeight="1" x14ac:dyDescent="0.3">
      <c r="A375" s="60" t="s">
        <v>493</v>
      </c>
      <c r="B375" s="61">
        <v>7260</v>
      </c>
      <c r="C375" s="62">
        <v>7</v>
      </c>
      <c r="D375" s="62">
        <v>4</v>
      </c>
      <c r="E375" s="63">
        <v>18.690000000000001</v>
      </c>
      <c r="F375" s="63">
        <v>30.82</v>
      </c>
      <c r="G375" s="63">
        <v>42.95</v>
      </c>
      <c r="H375" s="41">
        <v>0.56999999999999995</v>
      </c>
      <c r="I375" s="41">
        <v>1.5</v>
      </c>
      <c r="J375" s="41">
        <f t="shared" si="9"/>
        <v>2.25</v>
      </c>
      <c r="K375" s="64">
        <v>7</v>
      </c>
      <c r="L375" s="64">
        <v>2</v>
      </c>
      <c r="M375" s="65" t="s">
        <v>125</v>
      </c>
      <c r="N375" s="65" t="s">
        <v>125</v>
      </c>
      <c r="O375" s="66">
        <v>19</v>
      </c>
    </row>
    <row r="376" spans="1:15" ht="14.5" customHeight="1" x14ac:dyDescent="0.3">
      <c r="A376" s="60" t="s">
        <v>494</v>
      </c>
      <c r="B376" s="61">
        <v>17401</v>
      </c>
      <c r="C376" s="62">
        <v>2</v>
      </c>
      <c r="D376" s="62">
        <v>8</v>
      </c>
      <c r="E376" s="63">
        <v>13.22</v>
      </c>
      <c r="F376" s="63"/>
      <c r="G376" s="63">
        <v>20.63</v>
      </c>
      <c r="H376" s="41">
        <v>0.4</v>
      </c>
      <c r="I376" s="41">
        <v>1.04</v>
      </c>
      <c r="J376" s="41">
        <f t="shared" si="9"/>
        <v>1.59</v>
      </c>
      <c r="K376" s="64">
        <v>2</v>
      </c>
      <c r="L376" s="64">
        <v>6</v>
      </c>
      <c r="M376" s="65" t="s">
        <v>125</v>
      </c>
      <c r="N376" s="65" t="s">
        <v>125</v>
      </c>
      <c r="O376" s="66">
        <v>195</v>
      </c>
    </row>
    <row r="377" spans="1:15" ht="14.5" customHeight="1" x14ac:dyDescent="0.3">
      <c r="A377" s="60" t="s">
        <v>495</v>
      </c>
      <c r="B377" s="61">
        <v>17402</v>
      </c>
      <c r="C377" s="62">
        <v>2</v>
      </c>
      <c r="D377" s="62">
        <v>9</v>
      </c>
      <c r="E377" s="63">
        <v>14.3</v>
      </c>
      <c r="F377" s="63"/>
      <c r="G377" s="63">
        <v>21.87</v>
      </c>
      <c r="H377" s="41">
        <v>0.43</v>
      </c>
      <c r="I377" s="41">
        <v>1.1499999999999999</v>
      </c>
      <c r="J377" s="41">
        <f t="shared" si="9"/>
        <v>1.72</v>
      </c>
      <c r="K377" s="64">
        <v>2</v>
      </c>
      <c r="L377" s="64">
        <v>6</v>
      </c>
      <c r="M377" s="65" t="s">
        <v>125</v>
      </c>
      <c r="N377" s="65" t="s">
        <v>125</v>
      </c>
      <c r="O377" s="66">
        <v>195</v>
      </c>
    </row>
    <row r="378" spans="1:15" ht="14.5" customHeight="1" x14ac:dyDescent="0.3">
      <c r="A378" s="60" t="s">
        <v>496</v>
      </c>
      <c r="B378" s="61">
        <v>26530</v>
      </c>
      <c r="C378" s="62">
        <v>81</v>
      </c>
      <c r="D378" s="62">
        <v>2</v>
      </c>
      <c r="E378" s="63">
        <v>28.47</v>
      </c>
      <c r="F378" s="63">
        <v>46.96</v>
      </c>
      <c r="G378" s="63">
        <v>65.45</v>
      </c>
      <c r="H378" s="41">
        <v>0.86</v>
      </c>
      <c r="I378" s="41">
        <v>2.2799999999999998</v>
      </c>
      <c r="J378" s="41">
        <f t="shared" si="9"/>
        <v>3.42</v>
      </c>
      <c r="K378" s="64">
        <v>98</v>
      </c>
      <c r="L378" s="64">
        <v>1</v>
      </c>
      <c r="M378" s="65" t="s">
        <v>127</v>
      </c>
      <c r="N378" s="65" t="s">
        <v>125</v>
      </c>
      <c r="O378" s="66">
        <v>2</v>
      </c>
    </row>
    <row r="379" spans="1:15" ht="14.5" customHeight="1" x14ac:dyDescent="0.3">
      <c r="A379" s="60" t="s">
        <v>497</v>
      </c>
      <c r="B379" s="61">
        <v>24050</v>
      </c>
      <c r="C379" s="62">
        <v>81</v>
      </c>
      <c r="D379" s="62">
        <v>1</v>
      </c>
      <c r="E379" s="63">
        <v>31.45</v>
      </c>
      <c r="F379" s="63">
        <v>52.65</v>
      </c>
      <c r="G379" s="63">
        <v>73.849999999999994</v>
      </c>
      <c r="H379" s="41">
        <v>0.95</v>
      </c>
      <c r="I379" s="41">
        <v>2.52</v>
      </c>
      <c r="J379" s="41">
        <f t="shared" si="9"/>
        <v>3.78</v>
      </c>
      <c r="K379" s="64">
        <v>19</v>
      </c>
      <c r="L379" s="64">
        <v>1</v>
      </c>
      <c r="M379" s="65" t="s">
        <v>127</v>
      </c>
      <c r="N379" s="65" t="s">
        <v>125</v>
      </c>
      <c r="O379" s="66">
        <v>1</v>
      </c>
    </row>
    <row r="380" spans="1:15" ht="14.5" customHeight="1" x14ac:dyDescent="0.3">
      <c r="A380" s="60" t="s">
        <v>498</v>
      </c>
      <c r="B380" s="61">
        <v>7840</v>
      </c>
      <c r="C380" s="62">
        <v>81</v>
      </c>
      <c r="D380" s="62">
        <v>2</v>
      </c>
      <c r="E380" s="63">
        <v>28.47</v>
      </c>
      <c r="F380" s="63">
        <v>46.96</v>
      </c>
      <c r="G380" s="63">
        <v>65.45</v>
      </c>
      <c r="H380" s="41">
        <v>0.86</v>
      </c>
      <c r="I380" s="41">
        <v>2.2799999999999998</v>
      </c>
      <c r="J380" s="41">
        <f t="shared" si="9"/>
        <v>3.42</v>
      </c>
      <c r="K380" s="64">
        <v>18</v>
      </c>
      <c r="L380" s="64">
        <v>1</v>
      </c>
      <c r="M380" s="65" t="s">
        <v>127</v>
      </c>
      <c r="N380" s="65" t="s">
        <v>125</v>
      </c>
      <c r="O380" s="66">
        <v>2</v>
      </c>
    </row>
    <row r="381" spans="1:15" ht="14.5" customHeight="1" x14ac:dyDescent="0.3">
      <c r="A381" s="60" t="s">
        <v>499</v>
      </c>
      <c r="B381" s="61">
        <v>7830</v>
      </c>
      <c r="C381" s="62">
        <v>81</v>
      </c>
      <c r="D381" s="62">
        <v>2</v>
      </c>
      <c r="E381" s="63">
        <v>28.47</v>
      </c>
      <c r="F381" s="63">
        <v>46.96</v>
      </c>
      <c r="G381" s="63">
        <v>65.45</v>
      </c>
      <c r="H381" s="41">
        <v>0.86</v>
      </c>
      <c r="I381" s="41">
        <v>2.2799999999999998</v>
      </c>
      <c r="J381" s="41">
        <f t="shared" si="9"/>
        <v>3.42</v>
      </c>
      <c r="K381" s="64">
        <v>98</v>
      </c>
      <c r="L381" s="64">
        <v>1</v>
      </c>
      <c r="M381" s="65" t="s">
        <v>127</v>
      </c>
      <c r="N381" s="65" t="s">
        <v>125</v>
      </c>
      <c r="O381" s="66">
        <v>2</v>
      </c>
    </row>
    <row r="382" spans="1:15" ht="14.5" customHeight="1" x14ac:dyDescent="0.3">
      <c r="A382" s="60" t="s">
        <v>500</v>
      </c>
      <c r="B382" s="61">
        <v>7620</v>
      </c>
      <c r="C382" s="62">
        <v>81</v>
      </c>
      <c r="D382" s="62">
        <v>3</v>
      </c>
      <c r="E382" s="63">
        <v>24.33</v>
      </c>
      <c r="F382" s="63">
        <v>40.15</v>
      </c>
      <c r="G382" s="63">
        <v>55.97</v>
      </c>
      <c r="H382" s="41">
        <v>0.73</v>
      </c>
      <c r="I382" s="41">
        <v>1.95</v>
      </c>
      <c r="J382" s="41">
        <f t="shared" si="9"/>
        <v>2.92</v>
      </c>
      <c r="K382" s="64">
        <v>18</v>
      </c>
      <c r="L382" s="64">
        <v>2</v>
      </c>
      <c r="M382" s="65" t="s">
        <v>127</v>
      </c>
      <c r="N382" s="65" t="s">
        <v>125</v>
      </c>
      <c r="O382" s="66">
        <v>3</v>
      </c>
    </row>
    <row r="383" spans="1:15" ht="14.5" customHeight="1" x14ac:dyDescent="0.3">
      <c r="A383" s="60" t="s">
        <v>501</v>
      </c>
      <c r="B383" s="68">
        <v>7980</v>
      </c>
      <c r="C383" s="40">
        <v>81</v>
      </c>
      <c r="D383" s="40">
        <v>3</v>
      </c>
      <c r="E383" s="63">
        <v>24.33</v>
      </c>
      <c r="F383" s="63">
        <v>40.15</v>
      </c>
      <c r="G383" s="63">
        <v>55.97</v>
      </c>
      <c r="H383" s="41">
        <v>0.73</v>
      </c>
      <c r="I383" s="41">
        <v>1.95</v>
      </c>
      <c r="J383" s="41">
        <f t="shared" si="9"/>
        <v>2.92</v>
      </c>
      <c r="K383" s="69">
        <v>17</v>
      </c>
      <c r="L383" s="69">
        <v>2</v>
      </c>
      <c r="M383" s="60" t="s">
        <v>127</v>
      </c>
      <c r="N383" s="60" t="s">
        <v>125</v>
      </c>
      <c r="O383" s="44">
        <v>3</v>
      </c>
    </row>
    <row r="384" spans="1:15" ht="14.5" customHeight="1" x14ac:dyDescent="0.3">
      <c r="A384" s="60" t="s">
        <v>502</v>
      </c>
      <c r="B384" s="68">
        <v>24040</v>
      </c>
      <c r="C384" s="40">
        <v>81</v>
      </c>
      <c r="D384" s="40">
        <v>2</v>
      </c>
      <c r="E384" s="63">
        <v>28.47</v>
      </c>
      <c r="F384" s="63">
        <v>46.96</v>
      </c>
      <c r="G384" s="63">
        <v>65.45</v>
      </c>
      <c r="H384" s="41">
        <v>0.86</v>
      </c>
      <c r="I384" s="41">
        <v>2.2799999999999998</v>
      </c>
      <c r="J384" s="41">
        <f t="shared" si="9"/>
        <v>3.42</v>
      </c>
      <c r="K384" s="69">
        <v>98</v>
      </c>
      <c r="L384" s="69">
        <v>1</v>
      </c>
      <c r="M384" s="60" t="s">
        <v>127</v>
      </c>
      <c r="N384" s="60" t="s">
        <v>125</v>
      </c>
      <c r="O384" s="44">
        <v>2</v>
      </c>
    </row>
    <row r="385" spans="1:15" ht="14.5" customHeight="1" x14ac:dyDescent="0.3">
      <c r="A385" s="60" t="s">
        <v>503</v>
      </c>
      <c r="B385" s="68">
        <v>680</v>
      </c>
      <c r="C385" s="40">
        <v>81</v>
      </c>
      <c r="D385" s="40">
        <v>1</v>
      </c>
      <c r="E385" s="63">
        <v>31.45</v>
      </c>
      <c r="F385" s="63">
        <v>52.65</v>
      </c>
      <c r="G385" s="63">
        <v>73.849999999999994</v>
      </c>
      <c r="H385" s="41">
        <v>0.95</v>
      </c>
      <c r="I385" s="41">
        <v>2.52</v>
      </c>
      <c r="J385" s="41">
        <f t="shared" si="9"/>
        <v>3.78</v>
      </c>
      <c r="K385" s="69">
        <v>19</v>
      </c>
      <c r="L385" s="69">
        <v>1</v>
      </c>
      <c r="M385" s="60" t="s">
        <v>127</v>
      </c>
      <c r="N385" s="60" t="s">
        <v>125</v>
      </c>
      <c r="O385" s="44">
        <v>1</v>
      </c>
    </row>
    <row r="386" spans="1:15" ht="14.5" customHeight="1" x14ac:dyDescent="0.3">
      <c r="A386" s="60" t="s">
        <v>504</v>
      </c>
      <c r="B386" s="68">
        <v>73501</v>
      </c>
      <c r="C386" s="62">
        <v>12</v>
      </c>
      <c r="D386" s="62">
        <v>64</v>
      </c>
      <c r="E386" s="63">
        <v>17.43</v>
      </c>
      <c r="F386" s="63">
        <v>30.19</v>
      </c>
      <c r="G386" s="63">
        <v>42.95</v>
      </c>
      <c r="H386" s="41">
        <v>0.53</v>
      </c>
      <c r="I386" s="41">
        <v>1.4</v>
      </c>
      <c r="J386" s="41">
        <f t="shared" si="9"/>
        <v>2.0999999999999996</v>
      </c>
      <c r="K386" s="64">
        <v>12</v>
      </c>
      <c r="L386" s="69">
        <v>2</v>
      </c>
      <c r="M386" s="60" t="s">
        <v>124</v>
      </c>
      <c r="N386" s="60" t="s">
        <v>125</v>
      </c>
      <c r="O386" s="44">
        <v>25</v>
      </c>
    </row>
    <row r="387" spans="1:15" ht="14.5" customHeight="1" x14ac:dyDescent="0.3">
      <c r="A387" s="60" t="s">
        <v>505</v>
      </c>
      <c r="B387" s="68">
        <v>73504</v>
      </c>
      <c r="C387" s="62">
        <v>12</v>
      </c>
      <c r="D387" s="62">
        <v>63</v>
      </c>
      <c r="E387" s="63">
        <v>20.79</v>
      </c>
      <c r="F387" s="63">
        <v>38.380000000000003</v>
      </c>
      <c r="G387" s="63">
        <v>55.97</v>
      </c>
      <c r="H387" s="41">
        <v>0.63</v>
      </c>
      <c r="I387" s="41">
        <v>1.67</v>
      </c>
      <c r="J387" s="41">
        <f t="shared" si="9"/>
        <v>2.5</v>
      </c>
      <c r="K387" s="64">
        <v>12</v>
      </c>
      <c r="L387" s="69">
        <v>2</v>
      </c>
      <c r="M387" s="60" t="s">
        <v>127</v>
      </c>
      <c r="N387" s="60" t="s">
        <v>125</v>
      </c>
      <c r="O387" s="44">
        <v>25</v>
      </c>
    </row>
    <row r="388" spans="1:15" ht="14.5" customHeight="1" x14ac:dyDescent="0.3">
      <c r="A388" s="60" t="s">
        <v>506</v>
      </c>
      <c r="B388" s="68">
        <v>73502</v>
      </c>
      <c r="C388" s="62">
        <v>12</v>
      </c>
      <c r="D388" s="62">
        <v>64</v>
      </c>
      <c r="E388" s="63">
        <v>17.43</v>
      </c>
      <c r="F388" s="63">
        <v>30.19</v>
      </c>
      <c r="G388" s="63">
        <v>42.95</v>
      </c>
      <c r="H388" s="41">
        <v>0.53</v>
      </c>
      <c r="I388" s="41">
        <v>1.4</v>
      </c>
      <c r="J388" s="41">
        <f t="shared" si="9"/>
        <v>2.0999999999999996</v>
      </c>
      <c r="K388" s="64">
        <v>12</v>
      </c>
      <c r="L388" s="69">
        <v>2</v>
      </c>
      <c r="M388" s="60" t="s">
        <v>127</v>
      </c>
      <c r="N388" s="60" t="s">
        <v>125</v>
      </c>
      <c r="O388" s="44">
        <v>25</v>
      </c>
    </row>
    <row r="389" spans="1:15" ht="14.5" customHeight="1" x14ac:dyDescent="0.3">
      <c r="A389" s="60" t="s">
        <v>507</v>
      </c>
      <c r="B389" s="68">
        <v>73503</v>
      </c>
      <c r="C389" s="62">
        <v>12</v>
      </c>
      <c r="D389" s="62">
        <v>63</v>
      </c>
      <c r="E389" s="63">
        <v>20.79</v>
      </c>
      <c r="F389" s="63">
        <v>38.380000000000003</v>
      </c>
      <c r="G389" s="63">
        <v>55.97</v>
      </c>
      <c r="H389" s="41">
        <v>0.63</v>
      </c>
      <c r="I389" s="41">
        <v>1.67</v>
      </c>
      <c r="J389" s="41">
        <f t="shared" si="9"/>
        <v>2.5</v>
      </c>
      <c r="K389" s="64">
        <v>12</v>
      </c>
      <c r="L389" s="69">
        <v>2</v>
      </c>
      <c r="M389" s="60" t="s">
        <v>127</v>
      </c>
      <c r="N389" s="60" t="s">
        <v>125</v>
      </c>
      <c r="O389" s="44">
        <v>25</v>
      </c>
    </row>
    <row r="390" spans="1:15" ht="14.5" customHeight="1" x14ac:dyDescent="0.3">
      <c r="A390" s="60" t="s">
        <v>508</v>
      </c>
      <c r="B390" s="68">
        <v>48150</v>
      </c>
      <c r="C390" s="40">
        <v>81</v>
      </c>
      <c r="D390" s="40">
        <v>1</v>
      </c>
      <c r="E390" s="63">
        <v>31.45</v>
      </c>
      <c r="F390" s="63">
        <v>52.65</v>
      </c>
      <c r="G390" s="63">
        <v>73.849999999999994</v>
      </c>
      <c r="H390" s="41">
        <v>0.95</v>
      </c>
      <c r="I390" s="41">
        <v>2.52</v>
      </c>
      <c r="J390" s="41">
        <f t="shared" si="9"/>
        <v>3.78</v>
      </c>
      <c r="K390" s="69">
        <v>19</v>
      </c>
      <c r="L390" s="69">
        <v>1</v>
      </c>
      <c r="M390" s="60" t="s">
        <v>127</v>
      </c>
      <c r="N390" s="60" t="s">
        <v>125</v>
      </c>
      <c r="O390" s="44">
        <v>1</v>
      </c>
    </row>
    <row r="391" spans="1:15" ht="14.5" customHeight="1" x14ac:dyDescent="0.3">
      <c r="A391" s="60" t="s">
        <v>509</v>
      </c>
      <c r="B391" s="68">
        <v>55280</v>
      </c>
      <c r="C391" s="40">
        <v>81</v>
      </c>
      <c r="D391" s="40">
        <v>3</v>
      </c>
      <c r="E391" s="63">
        <v>24.33</v>
      </c>
      <c r="F391" s="63">
        <v>40.15</v>
      </c>
      <c r="G391" s="63">
        <v>55.97</v>
      </c>
      <c r="H391" s="41">
        <v>0.73</v>
      </c>
      <c r="I391" s="41">
        <v>1.95</v>
      </c>
      <c r="J391" s="41">
        <f t="shared" si="9"/>
        <v>2.92</v>
      </c>
      <c r="K391" s="69">
        <v>18</v>
      </c>
      <c r="L391" s="69">
        <v>2</v>
      </c>
      <c r="M391" s="60" t="s">
        <v>127</v>
      </c>
      <c r="N391" s="60" t="s">
        <v>125</v>
      </c>
      <c r="O391" s="44">
        <v>19</v>
      </c>
    </row>
    <row r="392" spans="1:15" ht="14.5" customHeight="1" x14ac:dyDescent="0.3">
      <c r="A392" s="60" t="s">
        <v>510</v>
      </c>
      <c r="B392" s="68">
        <v>51501</v>
      </c>
      <c r="C392" s="40">
        <v>12</v>
      </c>
      <c r="D392" s="40">
        <v>63</v>
      </c>
      <c r="E392" s="63">
        <v>20.79</v>
      </c>
      <c r="F392" s="63">
        <v>38.380000000000003</v>
      </c>
      <c r="G392" s="63">
        <v>55.97</v>
      </c>
      <c r="H392" s="41">
        <v>0.63</v>
      </c>
      <c r="I392" s="41">
        <v>1.67</v>
      </c>
      <c r="J392" s="41">
        <f t="shared" si="9"/>
        <v>2.5</v>
      </c>
      <c r="K392" s="69">
        <v>12</v>
      </c>
      <c r="L392" s="69">
        <v>2</v>
      </c>
      <c r="M392" s="60" t="s">
        <v>127</v>
      </c>
      <c r="N392" s="60" t="s">
        <v>125</v>
      </c>
      <c r="O392" s="44">
        <v>112</v>
      </c>
    </row>
    <row r="393" spans="1:15" ht="14.5" customHeight="1" x14ac:dyDescent="0.3">
      <c r="A393" s="60" t="s">
        <v>511</v>
      </c>
      <c r="B393" s="68">
        <v>51502</v>
      </c>
      <c r="C393" s="40">
        <v>12</v>
      </c>
      <c r="D393" s="40">
        <v>63</v>
      </c>
      <c r="E393" s="63">
        <v>20.79</v>
      </c>
      <c r="F393" s="63">
        <v>38.380000000000003</v>
      </c>
      <c r="G393" s="63">
        <v>55.97</v>
      </c>
      <c r="H393" s="41">
        <v>0.63</v>
      </c>
      <c r="I393" s="41">
        <v>1.67</v>
      </c>
      <c r="J393" s="41">
        <f t="shared" si="9"/>
        <v>2.5</v>
      </c>
      <c r="K393" s="69">
        <v>12</v>
      </c>
      <c r="L393" s="69">
        <v>2</v>
      </c>
      <c r="M393" s="60" t="s">
        <v>127</v>
      </c>
      <c r="N393" s="60" t="s">
        <v>125</v>
      </c>
      <c r="O393" s="44">
        <v>112</v>
      </c>
    </row>
    <row r="394" spans="1:15" ht="14.5" customHeight="1" x14ac:dyDescent="0.3">
      <c r="A394" s="60" t="s">
        <v>512</v>
      </c>
      <c r="B394" s="68">
        <v>49520</v>
      </c>
      <c r="C394" s="40">
        <v>81</v>
      </c>
      <c r="D394" s="40">
        <v>3</v>
      </c>
      <c r="E394" s="63">
        <v>24.33</v>
      </c>
      <c r="F394" s="63">
        <v>40.15</v>
      </c>
      <c r="G394" s="63">
        <v>55.97</v>
      </c>
      <c r="H394" s="41">
        <v>0.73</v>
      </c>
      <c r="I394" s="41">
        <v>1.95</v>
      </c>
      <c r="J394" s="41">
        <f t="shared" si="9"/>
        <v>2.92</v>
      </c>
      <c r="K394" s="69">
        <v>17</v>
      </c>
      <c r="L394" s="69">
        <v>2</v>
      </c>
      <c r="M394" s="60" t="s">
        <v>127</v>
      </c>
      <c r="N394" s="60" t="s">
        <v>125</v>
      </c>
      <c r="O394" s="44">
        <v>3</v>
      </c>
    </row>
    <row r="395" spans="1:15" ht="14.5" customHeight="1" x14ac:dyDescent="0.3">
      <c r="A395" s="60" t="s">
        <v>513</v>
      </c>
      <c r="B395" s="61">
        <v>54071</v>
      </c>
      <c r="C395" s="62">
        <v>8</v>
      </c>
      <c r="D395" s="62">
        <v>4</v>
      </c>
      <c r="E395" s="63">
        <v>18.690000000000001</v>
      </c>
      <c r="F395" s="63">
        <v>30.82</v>
      </c>
      <c r="G395" s="63">
        <v>42.95</v>
      </c>
      <c r="H395" s="41">
        <v>0.56999999999999995</v>
      </c>
      <c r="I395" s="41">
        <v>1.5</v>
      </c>
      <c r="J395" s="41">
        <f t="shared" ref="J395:J411" si="10">ROUNDUP(E395*0.12,2)</f>
        <v>2.25</v>
      </c>
      <c r="K395" s="64">
        <v>8</v>
      </c>
      <c r="L395" s="64">
        <v>2</v>
      </c>
      <c r="M395" s="65" t="s">
        <v>127</v>
      </c>
      <c r="N395" s="65" t="s">
        <v>125</v>
      </c>
      <c r="O395" s="66">
        <v>44</v>
      </c>
    </row>
    <row r="396" spans="1:15" ht="14.5" customHeight="1" x14ac:dyDescent="0.3">
      <c r="A396" s="60" t="s">
        <v>514</v>
      </c>
      <c r="B396" s="61">
        <v>54072</v>
      </c>
      <c r="C396" s="62">
        <v>8</v>
      </c>
      <c r="D396" s="62">
        <v>3</v>
      </c>
      <c r="E396" s="63">
        <v>24.33</v>
      </c>
      <c r="F396" s="63">
        <v>40.15</v>
      </c>
      <c r="G396" s="63">
        <v>55.97</v>
      </c>
      <c r="H396" s="41">
        <v>0.73</v>
      </c>
      <c r="I396" s="41">
        <v>1.95</v>
      </c>
      <c r="J396" s="41">
        <f t="shared" si="10"/>
        <v>2.92</v>
      </c>
      <c r="K396" s="64">
        <v>8</v>
      </c>
      <c r="L396" s="64">
        <v>2</v>
      </c>
      <c r="M396" s="65" t="s">
        <v>127</v>
      </c>
      <c r="N396" s="65" t="s">
        <v>125</v>
      </c>
      <c r="O396" s="66">
        <v>44</v>
      </c>
    </row>
    <row r="397" spans="1:15" ht="14.5" customHeight="1" x14ac:dyDescent="0.3">
      <c r="A397" s="60" t="s">
        <v>515</v>
      </c>
      <c r="B397" s="61">
        <v>50550</v>
      </c>
      <c r="C397" s="62">
        <v>81</v>
      </c>
      <c r="D397" s="62">
        <v>1</v>
      </c>
      <c r="E397" s="63">
        <v>31.45</v>
      </c>
      <c r="F397" s="63">
        <v>52.65</v>
      </c>
      <c r="G397" s="63">
        <v>73.849999999999994</v>
      </c>
      <c r="H397" s="41">
        <v>0.95</v>
      </c>
      <c r="I397" s="41">
        <v>2.52</v>
      </c>
      <c r="J397" s="41">
        <f t="shared" si="10"/>
        <v>3.78</v>
      </c>
      <c r="K397" s="64">
        <v>19</v>
      </c>
      <c r="L397" s="64">
        <v>1</v>
      </c>
      <c r="M397" s="65" t="s">
        <v>127</v>
      </c>
      <c r="N397" s="65" t="s">
        <v>125</v>
      </c>
      <c r="O397" s="66">
        <v>1</v>
      </c>
    </row>
    <row r="398" spans="1:15" ht="14.5" customHeight="1" x14ac:dyDescent="0.3">
      <c r="A398" s="60" t="s">
        <v>516</v>
      </c>
      <c r="B398" s="61">
        <v>59540</v>
      </c>
      <c r="C398" s="62">
        <v>81</v>
      </c>
      <c r="D398" s="62">
        <v>1</v>
      </c>
      <c r="E398" s="63">
        <v>31.45</v>
      </c>
      <c r="F398" s="63">
        <v>52.65</v>
      </c>
      <c r="G398" s="63">
        <v>73.849999999999994</v>
      </c>
      <c r="H398" s="41">
        <v>0.95</v>
      </c>
      <c r="I398" s="41">
        <v>2.52</v>
      </c>
      <c r="J398" s="41">
        <f t="shared" si="10"/>
        <v>3.78</v>
      </c>
      <c r="K398" s="64">
        <v>19</v>
      </c>
      <c r="L398" s="64">
        <v>1</v>
      </c>
      <c r="M398" s="65" t="s">
        <v>127</v>
      </c>
      <c r="N398" s="65" t="s">
        <v>125</v>
      </c>
      <c r="O398" s="66">
        <v>1</v>
      </c>
    </row>
    <row r="399" spans="1:15" ht="14.5" customHeight="1" x14ac:dyDescent="0.3">
      <c r="A399" s="60" t="s">
        <v>517</v>
      </c>
      <c r="B399" s="61">
        <v>59480</v>
      </c>
      <c r="C399" s="62">
        <v>13</v>
      </c>
      <c r="D399" s="62">
        <v>2</v>
      </c>
      <c r="E399" s="63">
        <v>28.47</v>
      </c>
      <c r="F399" s="63">
        <v>46.96</v>
      </c>
      <c r="G399" s="63">
        <v>65.45</v>
      </c>
      <c r="H399" s="41">
        <v>0.86</v>
      </c>
      <c r="I399" s="41">
        <v>2.2799999999999998</v>
      </c>
      <c r="J399" s="41">
        <f t="shared" si="10"/>
        <v>3.42</v>
      </c>
      <c r="K399" s="64">
        <v>13</v>
      </c>
      <c r="L399" s="64">
        <v>2</v>
      </c>
      <c r="M399" s="65" t="s">
        <v>127</v>
      </c>
      <c r="N399" s="65" t="s">
        <v>125</v>
      </c>
      <c r="O399" s="66">
        <v>106</v>
      </c>
    </row>
    <row r="400" spans="1:15" ht="14.5" customHeight="1" x14ac:dyDescent="0.3">
      <c r="A400" s="60" t="s">
        <v>518</v>
      </c>
      <c r="B400" s="61">
        <v>59110</v>
      </c>
      <c r="C400" s="62">
        <v>81</v>
      </c>
      <c r="D400" s="62">
        <v>3</v>
      </c>
      <c r="E400" s="63">
        <v>24.33</v>
      </c>
      <c r="F400" s="63">
        <v>40.15</v>
      </c>
      <c r="G400" s="63">
        <v>55.97</v>
      </c>
      <c r="H400" s="41">
        <v>0.73</v>
      </c>
      <c r="I400" s="41">
        <v>1.95</v>
      </c>
      <c r="J400" s="41">
        <f t="shared" si="10"/>
        <v>2.92</v>
      </c>
      <c r="K400" s="64">
        <v>18</v>
      </c>
      <c r="L400" s="64">
        <v>2</v>
      </c>
      <c r="M400" s="65" t="s">
        <v>127</v>
      </c>
      <c r="N400" s="65" t="s">
        <v>125</v>
      </c>
      <c r="O400" s="66">
        <v>106</v>
      </c>
    </row>
    <row r="401" spans="1:15" ht="14.5" customHeight="1" x14ac:dyDescent="0.3">
      <c r="A401" s="60" t="s">
        <v>519</v>
      </c>
      <c r="B401" s="61">
        <v>59160</v>
      </c>
      <c r="C401" s="62">
        <v>81</v>
      </c>
      <c r="D401" s="62">
        <v>2</v>
      </c>
      <c r="E401" s="63">
        <v>28.47</v>
      </c>
      <c r="F401" s="63">
        <v>46.96</v>
      </c>
      <c r="G401" s="63">
        <v>65.45</v>
      </c>
      <c r="H401" s="41">
        <v>0.86</v>
      </c>
      <c r="I401" s="41">
        <v>2.2799999999999998</v>
      </c>
      <c r="J401" s="41">
        <f t="shared" si="10"/>
        <v>3.42</v>
      </c>
      <c r="K401" s="64">
        <v>17</v>
      </c>
      <c r="L401" s="64">
        <v>1</v>
      </c>
      <c r="M401" s="65" t="s">
        <v>127</v>
      </c>
      <c r="N401" s="65" t="s">
        <v>125</v>
      </c>
      <c r="O401" s="66">
        <v>2</v>
      </c>
    </row>
    <row r="402" spans="1:15" ht="14.5" customHeight="1" x14ac:dyDescent="0.3">
      <c r="A402" s="60" t="s">
        <v>520</v>
      </c>
      <c r="B402" s="61">
        <v>59300</v>
      </c>
      <c r="C402" s="62">
        <v>13</v>
      </c>
      <c r="D402" s="62">
        <v>3</v>
      </c>
      <c r="E402" s="63">
        <v>24.33</v>
      </c>
      <c r="F402" s="63">
        <v>40.15</v>
      </c>
      <c r="G402" s="63">
        <v>55.97</v>
      </c>
      <c r="H402" s="41">
        <v>0.73</v>
      </c>
      <c r="I402" s="41">
        <v>1.95</v>
      </c>
      <c r="J402" s="41">
        <f t="shared" si="10"/>
        <v>2.92</v>
      </c>
      <c r="K402" s="64">
        <v>13</v>
      </c>
      <c r="L402" s="64">
        <v>2</v>
      </c>
      <c r="M402" s="65" t="s">
        <v>127</v>
      </c>
      <c r="N402" s="65" t="s">
        <v>125</v>
      </c>
      <c r="O402" s="66">
        <v>106</v>
      </c>
    </row>
    <row r="403" spans="1:15" ht="14.5" customHeight="1" x14ac:dyDescent="0.3">
      <c r="A403" s="60" t="s">
        <v>521</v>
      </c>
      <c r="B403" s="61">
        <v>59960</v>
      </c>
      <c r="C403" s="62">
        <v>13</v>
      </c>
      <c r="D403" s="62">
        <v>3</v>
      </c>
      <c r="E403" s="63">
        <v>24.33</v>
      </c>
      <c r="F403" s="63">
        <v>40.15</v>
      </c>
      <c r="G403" s="63">
        <v>55.97</v>
      </c>
      <c r="H403" s="41">
        <v>0.73</v>
      </c>
      <c r="I403" s="41">
        <v>1.95</v>
      </c>
      <c r="J403" s="41">
        <f t="shared" si="10"/>
        <v>2.92</v>
      </c>
      <c r="K403" s="64">
        <v>13</v>
      </c>
      <c r="L403" s="64">
        <v>2</v>
      </c>
      <c r="M403" s="65" t="s">
        <v>127</v>
      </c>
      <c r="N403" s="65" t="s">
        <v>125</v>
      </c>
      <c r="O403" s="66">
        <v>106</v>
      </c>
    </row>
    <row r="404" spans="1:15" ht="14.5" customHeight="1" x14ac:dyDescent="0.3">
      <c r="A404" s="60" t="s">
        <v>522</v>
      </c>
      <c r="B404" s="61">
        <v>59900</v>
      </c>
      <c r="C404" s="62">
        <v>13</v>
      </c>
      <c r="D404" s="62">
        <v>4</v>
      </c>
      <c r="E404" s="63">
        <v>18.690000000000001</v>
      </c>
      <c r="F404" s="63">
        <v>30.82</v>
      </c>
      <c r="G404" s="63">
        <v>42.95</v>
      </c>
      <c r="H404" s="41">
        <v>0.56999999999999995</v>
      </c>
      <c r="I404" s="41">
        <v>1.5</v>
      </c>
      <c r="J404" s="41">
        <f t="shared" si="10"/>
        <v>2.25</v>
      </c>
      <c r="K404" s="64">
        <v>13</v>
      </c>
      <c r="L404" s="64">
        <v>2</v>
      </c>
      <c r="M404" s="65" t="s">
        <v>127</v>
      </c>
      <c r="N404" s="65" t="s">
        <v>125</v>
      </c>
      <c r="O404" s="66">
        <v>106</v>
      </c>
    </row>
    <row r="405" spans="1:15" x14ac:dyDescent="0.3">
      <c r="A405" s="60" t="s">
        <v>523</v>
      </c>
      <c r="B405" s="61">
        <v>59101</v>
      </c>
      <c r="C405" s="62">
        <v>6</v>
      </c>
      <c r="D405" s="62">
        <v>10</v>
      </c>
      <c r="E405" s="63">
        <v>14.21</v>
      </c>
      <c r="F405" s="63"/>
      <c r="G405" s="63">
        <v>23.63</v>
      </c>
      <c r="H405" s="41">
        <v>0.43</v>
      </c>
      <c r="I405" s="41">
        <v>1.1399999999999999</v>
      </c>
      <c r="J405" s="41">
        <f t="shared" si="10"/>
        <v>1.71</v>
      </c>
      <c r="K405" s="64">
        <v>6</v>
      </c>
      <c r="L405" s="64">
        <v>5</v>
      </c>
      <c r="M405" s="65" t="s">
        <v>125</v>
      </c>
      <c r="N405" s="65" t="s">
        <v>125</v>
      </c>
      <c r="O405" s="66">
        <v>195</v>
      </c>
    </row>
    <row r="406" spans="1:15" x14ac:dyDescent="0.3">
      <c r="A406" s="60" t="s">
        <v>524</v>
      </c>
      <c r="B406" s="61">
        <v>59102</v>
      </c>
      <c r="C406" s="62">
        <v>6</v>
      </c>
      <c r="D406" s="62">
        <v>11</v>
      </c>
      <c r="E406" s="63">
        <v>15.37</v>
      </c>
      <c r="F406" s="63"/>
      <c r="G406" s="63">
        <v>25.56</v>
      </c>
      <c r="H406" s="41">
        <v>0.47</v>
      </c>
      <c r="I406" s="41">
        <v>1.23</v>
      </c>
      <c r="J406" s="41">
        <f t="shared" si="10"/>
        <v>1.85</v>
      </c>
      <c r="K406" s="64">
        <v>6</v>
      </c>
      <c r="L406" s="64">
        <v>5</v>
      </c>
      <c r="M406" s="65" t="s">
        <v>125</v>
      </c>
      <c r="N406" s="65" t="s">
        <v>125</v>
      </c>
      <c r="O406" s="66">
        <v>195</v>
      </c>
    </row>
    <row r="407" spans="1:15" ht="14.5" customHeight="1" x14ac:dyDescent="0.3">
      <c r="A407" s="60" t="s">
        <v>525</v>
      </c>
      <c r="B407" s="61">
        <v>7421</v>
      </c>
      <c r="C407" s="62">
        <v>7</v>
      </c>
      <c r="D407" s="62">
        <v>4</v>
      </c>
      <c r="E407" s="63">
        <v>18.690000000000001</v>
      </c>
      <c r="F407" s="63">
        <v>30.82</v>
      </c>
      <c r="G407" s="63">
        <v>42.95</v>
      </c>
      <c r="H407" s="41">
        <v>0.56999999999999995</v>
      </c>
      <c r="I407" s="41">
        <v>1.5</v>
      </c>
      <c r="J407" s="41">
        <f t="shared" si="10"/>
        <v>2.25</v>
      </c>
      <c r="K407" s="64">
        <v>7</v>
      </c>
      <c r="L407" s="64">
        <v>4</v>
      </c>
      <c r="M407" s="65" t="s">
        <v>124</v>
      </c>
      <c r="N407" s="65" t="s">
        <v>125</v>
      </c>
      <c r="O407" s="66">
        <v>119</v>
      </c>
    </row>
    <row r="408" spans="1:15" ht="14.5" customHeight="1" x14ac:dyDescent="0.3">
      <c r="A408" s="60" t="s">
        <v>526</v>
      </c>
      <c r="B408" s="61">
        <v>7422</v>
      </c>
      <c r="C408" s="62">
        <v>7</v>
      </c>
      <c r="D408" s="62">
        <v>3</v>
      </c>
      <c r="E408" s="63">
        <v>24.33</v>
      </c>
      <c r="F408" s="63">
        <v>40.15</v>
      </c>
      <c r="G408" s="63">
        <v>55.97</v>
      </c>
      <c r="H408" s="41">
        <v>0.73</v>
      </c>
      <c r="I408" s="41">
        <v>1.95</v>
      </c>
      <c r="J408" s="41">
        <f t="shared" si="10"/>
        <v>2.92</v>
      </c>
      <c r="K408" s="64">
        <v>7</v>
      </c>
      <c r="L408" s="64">
        <v>4</v>
      </c>
      <c r="M408" s="65" t="s">
        <v>127</v>
      </c>
      <c r="N408" s="65" t="s">
        <v>125</v>
      </c>
      <c r="O408" s="66">
        <v>119</v>
      </c>
    </row>
    <row r="409" spans="1:15" ht="14.5" customHeight="1" x14ac:dyDescent="0.3">
      <c r="A409" s="60" t="s">
        <v>527</v>
      </c>
      <c r="B409" s="61">
        <v>29361</v>
      </c>
      <c r="C409" s="62">
        <v>14</v>
      </c>
      <c r="D409" s="62">
        <v>14</v>
      </c>
      <c r="E409" s="63">
        <v>18.690000000000001</v>
      </c>
      <c r="F409" s="63">
        <v>30.82</v>
      </c>
      <c r="G409" s="63">
        <v>42.95</v>
      </c>
      <c r="H409" s="41">
        <v>0.56999999999999995</v>
      </c>
      <c r="I409" s="41">
        <v>1.5</v>
      </c>
      <c r="J409" s="41">
        <f t="shared" si="10"/>
        <v>2.25</v>
      </c>
      <c r="K409" s="64">
        <v>14</v>
      </c>
      <c r="L409" s="64">
        <v>2</v>
      </c>
      <c r="M409" s="65" t="s">
        <v>127</v>
      </c>
      <c r="N409" s="65" t="s">
        <v>125</v>
      </c>
      <c r="O409" s="66">
        <v>28</v>
      </c>
    </row>
    <row r="410" spans="1:15" ht="14.5" customHeight="1" x14ac:dyDescent="0.3">
      <c r="A410" s="60" t="s">
        <v>528</v>
      </c>
      <c r="B410" s="61">
        <v>29363</v>
      </c>
      <c r="C410" s="62">
        <v>14</v>
      </c>
      <c r="D410" s="62">
        <v>13</v>
      </c>
      <c r="E410" s="63">
        <v>24.33</v>
      </c>
      <c r="F410" s="63">
        <v>40.15</v>
      </c>
      <c r="G410" s="63">
        <v>55.97</v>
      </c>
      <c r="H410" s="41">
        <v>0.73</v>
      </c>
      <c r="I410" s="41">
        <v>1.95</v>
      </c>
      <c r="J410" s="41">
        <f t="shared" si="10"/>
        <v>2.92</v>
      </c>
      <c r="K410" s="64">
        <v>14</v>
      </c>
      <c r="L410" s="64">
        <v>2</v>
      </c>
      <c r="M410" s="65" t="s">
        <v>127</v>
      </c>
      <c r="N410" s="65" t="s">
        <v>125</v>
      </c>
      <c r="O410" s="66">
        <v>28</v>
      </c>
    </row>
    <row r="411" spans="1:15" ht="14.5" customHeight="1" x14ac:dyDescent="0.3">
      <c r="A411" s="60" t="s">
        <v>529</v>
      </c>
      <c r="B411" s="61">
        <v>29362</v>
      </c>
      <c r="C411" s="62">
        <v>14</v>
      </c>
      <c r="D411" s="62">
        <v>13</v>
      </c>
      <c r="E411" s="63">
        <v>24.33</v>
      </c>
      <c r="F411" s="63">
        <v>40.15</v>
      </c>
      <c r="G411" s="63">
        <v>55.97</v>
      </c>
      <c r="H411" s="41">
        <v>0.73</v>
      </c>
      <c r="I411" s="41">
        <v>1.95</v>
      </c>
      <c r="J411" s="41">
        <f t="shared" si="10"/>
        <v>2.92</v>
      </c>
      <c r="K411" s="64">
        <v>14</v>
      </c>
      <c r="L411" s="64">
        <v>2</v>
      </c>
      <c r="M411" s="65" t="s">
        <v>127</v>
      </c>
      <c r="N411" s="65" t="s">
        <v>125</v>
      </c>
      <c r="O411" s="66">
        <v>28</v>
      </c>
    </row>
    <row r="412" spans="1:15" ht="14.5" customHeight="1" x14ac:dyDescent="0.3">
      <c r="A412" s="60" t="s">
        <v>530</v>
      </c>
      <c r="B412" s="61">
        <v>76300</v>
      </c>
      <c r="C412" s="62">
        <v>4</v>
      </c>
      <c r="D412" s="62">
        <v>0</v>
      </c>
      <c r="E412" s="63"/>
      <c r="F412" s="63"/>
      <c r="G412" s="63"/>
      <c r="H412" s="41">
        <v>0.89</v>
      </c>
      <c r="I412" s="41"/>
      <c r="J412" s="41"/>
      <c r="K412" s="64">
        <v>4</v>
      </c>
      <c r="L412" s="64">
        <v>7</v>
      </c>
      <c r="M412" s="65" t="s">
        <v>125</v>
      </c>
      <c r="N412" s="65" t="s">
        <v>125</v>
      </c>
      <c r="O412" s="66">
        <v>333</v>
      </c>
    </row>
    <row r="413" spans="1:15" ht="14.5" customHeight="1" x14ac:dyDescent="0.3">
      <c r="A413" s="60" t="s">
        <v>531</v>
      </c>
      <c r="B413" s="61">
        <v>29261</v>
      </c>
      <c r="C413" s="62">
        <v>14</v>
      </c>
      <c r="D413" s="62">
        <v>14</v>
      </c>
      <c r="E413" s="63">
        <v>18.690000000000001</v>
      </c>
      <c r="F413" s="63">
        <v>30.82</v>
      </c>
      <c r="G413" s="63">
        <v>42.95</v>
      </c>
      <c r="H413" s="41">
        <v>0.56999999999999995</v>
      </c>
      <c r="I413" s="41">
        <v>1.5</v>
      </c>
      <c r="J413" s="41">
        <f t="shared" ref="J413:J476" si="11">ROUNDUP(E413*0.12,2)</f>
        <v>2.25</v>
      </c>
      <c r="K413" s="64">
        <v>14</v>
      </c>
      <c r="L413" s="64">
        <v>2</v>
      </c>
      <c r="M413" s="65" t="s">
        <v>127</v>
      </c>
      <c r="N413" s="65" t="s">
        <v>125</v>
      </c>
      <c r="O413" s="66">
        <v>28</v>
      </c>
    </row>
    <row r="414" spans="1:15" ht="14.5" customHeight="1" x14ac:dyDescent="0.3">
      <c r="A414" s="60" t="s">
        <v>532</v>
      </c>
      <c r="B414" s="61">
        <v>29263</v>
      </c>
      <c r="C414" s="62">
        <v>14</v>
      </c>
      <c r="D414" s="62">
        <v>13</v>
      </c>
      <c r="E414" s="63">
        <v>24.33</v>
      </c>
      <c r="F414" s="63">
        <v>40.15</v>
      </c>
      <c r="G414" s="63">
        <v>55.97</v>
      </c>
      <c r="H414" s="41">
        <v>0.73</v>
      </c>
      <c r="I414" s="41">
        <v>1.95</v>
      </c>
      <c r="J414" s="41">
        <f t="shared" si="11"/>
        <v>2.92</v>
      </c>
      <c r="K414" s="64">
        <v>14</v>
      </c>
      <c r="L414" s="64">
        <v>2</v>
      </c>
      <c r="M414" s="65" t="s">
        <v>127</v>
      </c>
      <c r="N414" s="65" t="s">
        <v>125</v>
      </c>
      <c r="O414" s="66">
        <v>28</v>
      </c>
    </row>
    <row r="415" spans="1:15" ht="14.5" customHeight="1" x14ac:dyDescent="0.3">
      <c r="A415" s="60" t="s">
        <v>533</v>
      </c>
      <c r="B415" s="61">
        <v>29262</v>
      </c>
      <c r="C415" s="62">
        <v>14</v>
      </c>
      <c r="D415" s="62">
        <v>13</v>
      </c>
      <c r="E415" s="63">
        <v>24.33</v>
      </c>
      <c r="F415" s="63">
        <v>40.15</v>
      </c>
      <c r="G415" s="63">
        <v>55.97</v>
      </c>
      <c r="H415" s="41">
        <v>0.73</v>
      </c>
      <c r="I415" s="41">
        <v>1.95</v>
      </c>
      <c r="J415" s="41">
        <f t="shared" si="11"/>
        <v>2.92</v>
      </c>
      <c r="K415" s="64">
        <v>14</v>
      </c>
      <c r="L415" s="64">
        <v>2</v>
      </c>
      <c r="M415" s="65" t="s">
        <v>127</v>
      </c>
      <c r="N415" s="65" t="s">
        <v>125</v>
      </c>
      <c r="O415" s="66">
        <v>28</v>
      </c>
    </row>
    <row r="416" spans="1:15" ht="14.5" customHeight="1" x14ac:dyDescent="0.3">
      <c r="A416" s="60" t="s">
        <v>534</v>
      </c>
      <c r="B416" s="61">
        <v>93001</v>
      </c>
      <c r="C416" s="62">
        <v>6</v>
      </c>
      <c r="D416" s="62">
        <v>64</v>
      </c>
      <c r="E416" s="63">
        <v>17.43</v>
      </c>
      <c r="F416" s="63">
        <v>30.19</v>
      </c>
      <c r="G416" s="63">
        <v>42.95</v>
      </c>
      <c r="H416" s="41">
        <v>0.53</v>
      </c>
      <c r="I416" s="41">
        <v>1.4</v>
      </c>
      <c r="J416" s="41">
        <f t="shared" si="11"/>
        <v>2.0999999999999996</v>
      </c>
      <c r="K416" s="64">
        <v>6</v>
      </c>
      <c r="L416" s="64">
        <v>3</v>
      </c>
      <c r="M416" s="65" t="s">
        <v>125</v>
      </c>
      <c r="N416" s="65" t="s">
        <v>125</v>
      </c>
      <c r="O416" s="66">
        <v>185</v>
      </c>
    </row>
    <row r="417" spans="1:15" ht="14.5" customHeight="1" x14ac:dyDescent="0.3">
      <c r="A417" s="60" t="s">
        <v>535</v>
      </c>
      <c r="B417" s="61">
        <v>93002</v>
      </c>
      <c r="C417" s="62">
        <v>6</v>
      </c>
      <c r="D417" s="62">
        <v>63</v>
      </c>
      <c r="E417" s="63">
        <v>20.79</v>
      </c>
      <c r="F417" s="63">
        <v>38.380000000000003</v>
      </c>
      <c r="G417" s="63">
        <v>55.97</v>
      </c>
      <c r="H417" s="41">
        <v>0.63</v>
      </c>
      <c r="I417" s="41">
        <v>1.67</v>
      </c>
      <c r="J417" s="41">
        <f t="shared" si="11"/>
        <v>2.5</v>
      </c>
      <c r="K417" s="64">
        <v>6</v>
      </c>
      <c r="L417" s="64">
        <v>3</v>
      </c>
      <c r="M417" s="65" t="s">
        <v>125</v>
      </c>
      <c r="N417" s="65" t="s">
        <v>125</v>
      </c>
      <c r="O417" s="66">
        <v>185</v>
      </c>
    </row>
    <row r="418" spans="1:15" ht="14.5" customHeight="1" x14ac:dyDescent="0.3">
      <c r="A418" s="60" t="s">
        <v>536</v>
      </c>
      <c r="B418" s="61">
        <v>93171</v>
      </c>
      <c r="C418" s="62">
        <v>6</v>
      </c>
      <c r="D418" s="62">
        <v>13</v>
      </c>
      <c r="E418" s="63">
        <v>18</v>
      </c>
      <c r="F418" s="63"/>
      <c r="G418" s="63">
        <v>29.88</v>
      </c>
      <c r="H418" s="41">
        <v>0.54</v>
      </c>
      <c r="I418" s="41">
        <v>1.44</v>
      </c>
      <c r="J418" s="41">
        <f t="shared" si="11"/>
        <v>2.16</v>
      </c>
      <c r="K418" s="64">
        <v>6</v>
      </c>
      <c r="L418" s="64">
        <v>3</v>
      </c>
      <c r="M418" s="65" t="s">
        <v>125</v>
      </c>
      <c r="N418" s="65" t="s">
        <v>125</v>
      </c>
      <c r="O418" s="66">
        <v>127</v>
      </c>
    </row>
    <row r="419" spans="1:15" ht="14.5" customHeight="1" x14ac:dyDescent="0.3">
      <c r="A419" s="60" t="s">
        <v>537</v>
      </c>
      <c r="B419" s="61">
        <v>93172</v>
      </c>
      <c r="C419" s="62">
        <v>6</v>
      </c>
      <c r="D419" s="62">
        <v>14</v>
      </c>
      <c r="E419" s="63">
        <v>19.47</v>
      </c>
      <c r="F419" s="63"/>
      <c r="G419" s="63">
        <v>32.31</v>
      </c>
      <c r="H419" s="41">
        <v>0.59</v>
      </c>
      <c r="I419" s="41">
        <v>1.56</v>
      </c>
      <c r="J419" s="41">
        <f t="shared" si="11"/>
        <v>2.34</v>
      </c>
      <c r="K419" s="64">
        <v>6</v>
      </c>
      <c r="L419" s="64">
        <v>3</v>
      </c>
      <c r="M419" s="65" t="s">
        <v>125</v>
      </c>
      <c r="N419" s="65" t="s">
        <v>125</v>
      </c>
      <c r="O419" s="66">
        <v>127</v>
      </c>
    </row>
    <row r="420" spans="1:15" ht="14.5" customHeight="1" x14ac:dyDescent="0.3">
      <c r="A420" s="60" t="s">
        <v>538</v>
      </c>
      <c r="B420" s="61">
        <v>93173</v>
      </c>
      <c r="C420" s="62">
        <v>6</v>
      </c>
      <c r="D420" s="62">
        <v>15</v>
      </c>
      <c r="E420" s="63">
        <v>21.06</v>
      </c>
      <c r="F420" s="63"/>
      <c r="G420" s="63">
        <v>34.93</v>
      </c>
      <c r="H420" s="41">
        <v>0.64</v>
      </c>
      <c r="I420" s="41">
        <v>1.69</v>
      </c>
      <c r="J420" s="41">
        <f t="shared" si="11"/>
        <v>2.5299999999999998</v>
      </c>
      <c r="K420" s="64">
        <v>6</v>
      </c>
      <c r="L420" s="64">
        <v>3</v>
      </c>
      <c r="M420" s="65" t="s">
        <v>125</v>
      </c>
      <c r="N420" s="65" t="s">
        <v>125</v>
      </c>
      <c r="O420" s="66">
        <v>127</v>
      </c>
    </row>
    <row r="421" spans="1:15" ht="14.5" customHeight="1" x14ac:dyDescent="0.3">
      <c r="A421" s="60" t="s">
        <v>539</v>
      </c>
      <c r="B421" s="61">
        <v>93071</v>
      </c>
      <c r="C421" s="62">
        <v>6</v>
      </c>
      <c r="D421" s="62">
        <v>64</v>
      </c>
      <c r="E421" s="63">
        <v>17.43</v>
      </c>
      <c r="F421" s="63">
        <v>30.19</v>
      </c>
      <c r="G421" s="63">
        <v>42.95</v>
      </c>
      <c r="H421" s="41">
        <v>0.53</v>
      </c>
      <c r="I421" s="41">
        <v>1.4</v>
      </c>
      <c r="J421" s="41">
        <f t="shared" si="11"/>
        <v>2.0999999999999996</v>
      </c>
      <c r="K421" s="64">
        <v>6</v>
      </c>
      <c r="L421" s="64">
        <v>3</v>
      </c>
      <c r="M421" s="65" t="s">
        <v>125</v>
      </c>
      <c r="N421" s="65" t="s">
        <v>125</v>
      </c>
      <c r="O421" s="66">
        <v>185</v>
      </c>
    </row>
    <row r="422" spans="1:15" ht="14.5" customHeight="1" x14ac:dyDescent="0.3">
      <c r="A422" s="60" t="s">
        <v>540</v>
      </c>
      <c r="B422" s="61">
        <v>93072</v>
      </c>
      <c r="C422" s="62">
        <v>6</v>
      </c>
      <c r="D422" s="62">
        <v>63</v>
      </c>
      <c r="E422" s="63">
        <v>20.79</v>
      </c>
      <c r="F422" s="63">
        <v>38.380000000000003</v>
      </c>
      <c r="G422" s="63">
        <v>55.97</v>
      </c>
      <c r="H422" s="41">
        <v>0.63</v>
      </c>
      <c r="I422" s="41">
        <v>1.67</v>
      </c>
      <c r="J422" s="41">
        <f t="shared" si="11"/>
        <v>2.5</v>
      </c>
      <c r="K422" s="64">
        <v>6</v>
      </c>
      <c r="L422" s="64">
        <v>3</v>
      </c>
      <c r="M422" s="65" t="s">
        <v>125</v>
      </c>
      <c r="N422" s="65" t="s">
        <v>125</v>
      </c>
      <c r="O422" s="66">
        <v>185</v>
      </c>
    </row>
    <row r="423" spans="1:15" ht="14.5" customHeight="1" x14ac:dyDescent="0.3">
      <c r="A423" s="60" t="s">
        <v>541</v>
      </c>
      <c r="B423" s="61">
        <v>73024</v>
      </c>
      <c r="C423" s="62">
        <v>5</v>
      </c>
      <c r="D423" s="62">
        <v>63</v>
      </c>
      <c r="E423" s="63">
        <v>20.79</v>
      </c>
      <c r="F423" s="63">
        <v>38.380000000000003</v>
      </c>
      <c r="G423" s="63">
        <v>55.97</v>
      </c>
      <c r="H423" s="41">
        <v>0.63</v>
      </c>
      <c r="I423" s="41">
        <v>1.67</v>
      </c>
      <c r="J423" s="41">
        <f t="shared" si="11"/>
        <v>2.5</v>
      </c>
      <c r="K423" s="64">
        <v>5</v>
      </c>
      <c r="L423" s="64">
        <v>4</v>
      </c>
      <c r="M423" s="65" t="s">
        <v>125</v>
      </c>
      <c r="N423" s="65" t="s">
        <v>125</v>
      </c>
      <c r="O423" s="66">
        <v>25</v>
      </c>
    </row>
    <row r="424" spans="1:15" ht="14.5" customHeight="1" x14ac:dyDescent="0.3">
      <c r="A424" s="60" t="s">
        <v>542</v>
      </c>
      <c r="B424" s="61">
        <v>73025</v>
      </c>
      <c r="C424" s="62">
        <v>5</v>
      </c>
      <c r="D424" s="62">
        <v>63</v>
      </c>
      <c r="E424" s="63">
        <v>20.79</v>
      </c>
      <c r="F424" s="63">
        <v>38.380000000000003</v>
      </c>
      <c r="G424" s="63">
        <v>55.97</v>
      </c>
      <c r="H424" s="41">
        <v>0.63</v>
      </c>
      <c r="I424" s="41">
        <v>1.67</v>
      </c>
      <c r="J424" s="41">
        <f t="shared" si="11"/>
        <v>2.5</v>
      </c>
      <c r="K424" s="64">
        <v>5</v>
      </c>
      <c r="L424" s="64">
        <v>4</v>
      </c>
      <c r="M424" s="65" t="s">
        <v>125</v>
      </c>
      <c r="N424" s="65" t="s">
        <v>125</v>
      </c>
      <c r="O424" s="66">
        <v>25</v>
      </c>
    </row>
    <row r="425" spans="1:15" ht="14.5" customHeight="1" x14ac:dyDescent="0.3">
      <c r="A425" s="60" t="s">
        <v>543</v>
      </c>
      <c r="B425" s="61">
        <v>74201</v>
      </c>
      <c r="C425" s="62">
        <v>7</v>
      </c>
      <c r="D425" s="62">
        <v>4</v>
      </c>
      <c r="E425" s="63">
        <v>18.690000000000001</v>
      </c>
      <c r="F425" s="63">
        <v>30.82</v>
      </c>
      <c r="G425" s="63">
        <v>42.95</v>
      </c>
      <c r="H425" s="41">
        <v>0.56999999999999995</v>
      </c>
      <c r="I425" s="41">
        <v>1.5</v>
      </c>
      <c r="J425" s="41">
        <f t="shared" si="11"/>
        <v>2.25</v>
      </c>
      <c r="K425" s="64">
        <v>7</v>
      </c>
      <c r="L425" s="64">
        <v>4</v>
      </c>
      <c r="M425" s="65" t="s">
        <v>124</v>
      </c>
      <c r="N425" s="65" t="s">
        <v>125</v>
      </c>
      <c r="O425" s="66">
        <v>44</v>
      </c>
    </row>
    <row r="426" spans="1:15" ht="14.5" customHeight="1" x14ac:dyDescent="0.3">
      <c r="A426" s="60" t="s">
        <v>544</v>
      </c>
      <c r="B426" s="61">
        <v>74203</v>
      </c>
      <c r="C426" s="62">
        <v>7</v>
      </c>
      <c r="D426" s="62">
        <v>3</v>
      </c>
      <c r="E426" s="63">
        <v>24.33</v>
      </c>
      <c r="F426" s="63">
        <v>40.15</v>
      </c>
      <c r="G426" s="63">
        <v>55.97</v>
      </c>
      <c r="H426" s="41">
        <v>0.73</v>
      </c>
      <c r="I426" s="41">
        <v>1.95</v>
      </c>
      <c r="J426" s="41">
        <f t="shared" si="11"/>
        <v>2.92</v>
      </c>
      <c r="K426" s="64">
        <v>7</v>
      </c>
      <c r="L426" s="64">
        <v>4</v>
      </c>
      <c r="M426" s="65" t="s">
        <v>127</v>
      </c>
      <c r="N426" s="65" t="s">
        <v>125</v>
      </c>
      <c r="O426" s="66">
        <v>44</v>
      </c>
    </row>
    <row r="427" spans="1:15" ht="14.5" customHeight="1" x14ac:dyDescent="0.3">
      <c r="A427" s="60" t="s">
        <v>545</v>
      </c>
      <c r="B427" s="61">
        <v>74202</v>
      </c>
      <c r="C427" s="62">
        <v>7</v>
      </c>
      <c r="D427" s="62">
        <v>3</v>
      </c>
      <c r="E427" s="63">
        <v>24.33</v>
      </c>
      <c r="F427" s="63">
        <v>40.15</v>
      </c>
      <c r="G427" s="63">
        <v>55.97</v>
      </c>
      <c r="H427" s="41">
        <v>0.73</v>
      </c>
      <c r="I427" s="41">
        <v>1.95</v>
      </c>
      <c r="J427" s="41">
        <f t="shared" si="11"/>
        <v>2.92</v>
      </c>
      <c r="K427" s="64">
        <v>7</v>
      </c>
      <c r="L427" s="64">
        <v>4</v>
      </c>
      <c r="M427" s="65" t="s">
        <v>127</v>
      </c>
      <c r="N427" s="65" t="s">
        <v>125</v>
      </c>
      <c r="O427" s="66">
        <v>44</v>
      </c>
    </row>
    <row r="428" spans="1:15" ht="14.5" customHeight="1" x14ac:dyDescent="0.3">
      <c r="A428" s="60" t="s">
        <v>546</v>
      </c>
      <c r="B428" s="61">
        <v>74220</v>
      </c>
      <c r="C428" s="62">
        <v>81</v>
      </c>
      <c r="D428" s="62">
        <v>3</v>
      </c>
      <c r="E428" s="63">
        <v>24.33</v>
      </c>
      <c r="F428" s="63">
        <v>40.15</v>
      </c>
      <c r="G428" s="63">
        <v>55.97</v>
      </c>
      <c r="H428" s="41">
        <v>0.73</v>
      </c>
      <c r="I428" s="41">
        <v>1.95</v>
      </c>
      <c r="J428" s="41">
        <f t="shared" si="11"/>
        <v>2.92</v>
      </c>
      <c r="K428" s="64">
        <v>17</v>
      </c>
      <c r="L428" s="64">
        <v>2</v>
      </c>
      <c r="M428" s="65" t="s">
        <v>127</v>
      </c>
      <c r="N428" s="65" t="s">
        <v>125</v>
      </c>
      <c r="O428" s="66">
        <v>3</v>
      </c>
    </row>
    <row r="429" spans="1:15" ht="14.5" customHeight="1" x14ac:dyDescent="0.3">
      <c r="A429" s="60" t="s">
        <v>547</v>
      </c>
      <c r="B429" s="61">
        <v>74260</v>
      </c>
      <c r="C429" s="62">
        <v>81</v>
      </c>
      <c r="D429" s="62">
        <v>3</v>
      </c>
      <c r="E429" s="63">
        <v>24.33</v>
      </c>
      <c r="F429" s="63">
        <v>40.15</v>
      </c>
      <c r="G429" s="63">
        <v>55.97</v>
      </c>
      <c r="H429" s="41">
        <v>0.73</v>
      </c>
      <c r="I429" s="41">
        <v>1.95</v>
      </c>
      <c r="J429" s="41">
        <f t="shared" si="11"/>
        <v>2.92</v>
      </c>
      <c r="K429" s="64">
        <v>99</v>
      </c>
      <c r="L429" s="64">
        <v>4</v>
      </c>
      <c r="M429" s="65" t="s">
        <v>127</v>
      </c>
      <c r="N429" s="65" t="s">
        <v>125</v>
      </c>
      <c r="O429" s="66">
        <v>44</v>
      </c>
    </row>
    <row r="430" spans="1:15" ht="14.5" customHeight="1" x14ac:dyDescent="0.3">
      <c r="A430" s="60" t="s">
        <v>548</v>
      </c>
      <c r="B430" s="61">
        <v>52060</v>
      </c>
      <c r="C430" s="62">
        <v>81</v>
      </c>
      <c r="D430" s="62">
        <v>3</v>
      </c>
      <c r="E430" s="63">
        <v>24.33</v>
      </c>
      <c r="F430" s="63">
        <v>40.15</v>
      </c>
      <c r="G430" s="63">
        <v>55.97</v>
      </c>
      <c r="H430" s="41">
        <v>0.73</v>
      </c>
      <c r="I430" s="41">
        <v>1.95</v>
      </c>
      <c r="J430" s="41">
        <f t="shared" si="11"/>
        <v>2.92</v>
      </c>
      <c r="K430" s="64">
        <v>99</v>
      </c>
      <c r="L430" s="64">
        <v>2</v>
      </c>
      <c r="M430" s="65" t="s">
        <v>127</v>
      </c>
      <c r="N430" s="65" t="s">
        <v>125</v>
      </c>
      <c r="O430" s="66">
        <v>112</v>
      </c>
    </row>
    <row r="431" spans="1:15" ht="14.5" customHeight="1" x14ac:dyDescent="0.3">
      <c r="A431" s="60" t="s">
        <v>549</v>
      </c>
      <c r="B431" s="61">
        <v>52010</v>
      </c>
      <c r="C431" s="62">
        <v>81</v>
      </c>
      <c r="D431" s="62">
        <v>3</v>
      </c>
      <c r="E431" s="63">
        <v>24.33</v>
      </c>
      <c r="F431" s="63">
        <v>40.15</v>
      </c>
      <c r="G431" s="63">
        <v>55.97</v>
      </c>
      <c r="H431" s="41">
        <v>0.73</v>
      </c>
      <c r="I431" s="41">
        <v>1.95</v>
      </c>
      <c r="J431" s="41">
        <f t="shared" si="11"/>
        <v>2.92</v>
      </c>
      <c r="K431" s="64">
        <v>99</v>
      </c>
      <c r="L431" s="64">
        <v>2</v>
      </c>
      <c r="M431" s="65" t="s">
        <v>127</v>
      </c>
      <c r="N431" s="65" t="s">
        <v>125</v>
      </c>
      <c r="O431" s="66">
        <v>112</v>
      </c>
    </row>
    <row r="432" spans="1:15" ht="14.5" customHeight="1" x14ac:dyDescent="0.3">
      <c r="A432" s="60" t="s">
        <v>550</v>
      </c>
      <c r="B432" s="61">
        <v>8612</v>
      </c>
      <c r="C432" s="62">
        <v>81</v>
      </c>
      <c r="D432" s="62">
        <v>3</v>
      </c>
      <c r="E432" s="63">
        <v>24.33</v>
      </c>
      <c r="F432" s="63">
        <v>40.15</v>
      </c>
      <c r="G432" s="63">
        <v>55.97</v>
      </c>
      <c r="H432" s="41">
        <v>0.73</v>
      </c>
      <c r="I432" s="41">
        <v>1.95</v>
      </c>
      <c r="J432" s="41">
        <f t="shared" si="11"/>
        <v>2.92</v>
      </c>
      <c r="K432" s="64">
        <v>99</v>
      </c>
      <c r="L432" s="64">
        <v>2</v>
      </c>
      <c r="M432" s="65" t="s">
        <v>127</v>
      </c>
      <c r="N432" s="65" t="s">
        <v>125</v>
      </c>
      <c r="O432" s="66">
        <v>20</v>
      </c>
    </row>
    <row r="433" spans="1:15" ht="14.5" customHeight="1" x14ac:dyDescent="0.3">
      <c r="A433" s="60" t="s">
        <v>551</v>
      </c>
      <c r="B433" s="61">
        <v>8611</v>
      </c>
      <c r="C433" s="62">
        <v>81</v>
      </c>
      <c r="D433" s="62">
        <v>4</v>
      </c>
      <c r="E433" s="63">
        <v>18.690000000000001</v>
      </c>
      <c r="F433" s="63">
        <v>34.46</v>
      </c>
      <c r="G433" s="63">
        <v>42.95</v>
      </c>
      <c r="H433" s="41">
        <v>0.56999999999999995</v>
      </c>
      <c r="I433" s="41">
        <v>1.5</v>
      </c>
      <c r="J433" s="41">
        <f t="shared" si="11"/>
        <v>2.25</v>
      </c>
      <c r="K433" s="64">
        <v>99</v>
      </c>
      <c r="L433" s="64">
        <v>2</v>
      </c>
      <c r="M433" s="65" t="s">
        <v>124</v>
      </c>
      <c r="N433" s="65" t="s">
        <v>125</v>
      </c>
      <c r="O433" s="66">
        <v>20</v>
      </c>
    </row>
    <row r="434" spans="1:15" ht="14.5" customHeight="1" x14ac:dyDescent="0.3">
      <c r="A434" s="60" t="s">
        <v>552</v>
      </c>
      <c r="B434" s="61">
        <v>48220</v>
      </c>
      <c r="C434" s="62">
        <v>81</v>
      </c>
      <c r="D434" s="62">
        <v>3</v>
      </c>
      <c r="E434" s="63">
        <v>24.33</v>
      </c>
      <c r="F434" s="63">
        <v>40.15</v>
      </c>
      <c r="G434" s="63">
        <v>55.97</v>
      </c>
      <c r="H434" s="41">
        <v>0.73</v>
      </c>
      <c r="I434" s="41">
        <v>1.95</v>
      </c>
      <c r="J434" s="41">
        <f t="shared" si="11"/>
        <v>2.92</v>
      </c>
      <c r="K434" s="64">
        <v>17</v>
      </c>
      <c r="L434" s="64">
        <v>2</v>
      </c>
      <c r="M434" s="65" t="s">
        <v>127</v>
      </c>
      <c r="N434" s="65" t="s">
        <v>125</v>
      </c>
      <c r="O434" s="66">
        <v>3</v>
      </c>
    </row>
    <row r="435" spans="1:15" ht="14.5" customHeight="1" x14ac:dyDescent="0.3">
      <c r="A435" s="60" t="s">
        <v>553</v>
      </c>
      <c r="B435" s="61">
        <v>48660</v>
      </c>
      <c r="C435" s="62">
        <v>12</v>
      </c>
      <c r="D435" s="62">
        <v>63</v>
      </c>
      <c r="E435" s="63">
        <v>20.79</v>
      </c>
      <c r="F435" s="63">
        <v>38.380000000000003</v>
      </c>
      <c r="G435" s="63">
        <v>55.97</v>
      </c>
      <c r="H435" s="41">
        <v>0.63</v>
      </c>
      <c r="I435" s="41">
        <v>1.67</v>
      </c>
      <c r="J435" s="41">
        <f t="shared" si="11"/>
        <v>2.5</v>
      </c>
      <c r="K435" s="64">
        <v>12</v>
      </c>
      <c r="L435" s="64">
        <v>2</v>
      </c>
      <c r="M435" s="65" t="s">
        <v>127</v>
      </c>
      <c r="N435" s="65" t="s">
        <v>125</v>
      </c>
      <c r="O435" s="66">
        <v>19</v>
      </c>
    </row>
    <row r="436" spans="1:15" ht="14.5" customHeight="1" x14ac:dyDescent="0.3">
      <c r="A436" s="60" t="s">
        <v>554</v>
      </c>
      <c r="B436" s="61">
        <v>48263</v>
      </c>
      <c r="C436" s="62">
        <v>12</v>
      </c>
      <c r="D436" s="62">
        <v>64</v>
      </c>
      <c r="E436" s="63">
        <v>17.43</v>
      </c>
      <c r="F436" s="63">
        <v>30.19</v>
      </c>
      <c r="G436" s="63">
        <v>42.95</v>
      </c>
      <c r="H436" s="41">
        <v>0.53</v>
      </c>
      <c r="I436" s="41">
        <v>1.4</v>
      </c>
      <c r="J436" s="41">
        <f t="shared" si="11"/>
        <v>2.0999999999999996</v>
      </c>
      <c r="K436" s="64">
        <v>12</v>
      </c>
      <c r="L436" s="64">
        <v>2</v>
      </c>
      <c r="M436" s="65" t="s">
        <v>125</v>
      </c>
      <c r="N436" s="65" t="s">
        <v>125</v>
      </c>
      <c r="O436" s="66">
        <v>19</v>
      </c>
    </row>
    <row r="437" spans="1:15" ht="14.5" customHeight="1" x14ac:dyDescent="0.3">
      <c r="A437" s="60" t="s">
        <v>555</v>
      </c>
      <c r="B437" s="61">
        <v>48260</v>
      </c>
      <c r="C437" s="62">
        <v>12</v>
      </c>
      <c r="D437" s="62">
        <v>64</v>
      </c>
      <c r="E437" s="63">
        <v>17.43</v>
      </c>
      <c r="F437" s="63">
        <v>30.19</v>
      </c>
      <c r="G437" s="63">
        <v>42.95</v>
      </c>
      <c r="H437" s="41">
        <v>0.53</v>
      </c>
      <c r="I437" s="41">
        <v>1.4</v>
      </c>
      <c r="J437" s="41">
        <f t="shared" si="11"/>
        <v>2.0999999999999996</v>
      </c>
      <c r="K437" s="64">
        <v>12</v>
      </c>
      <c r="L437" s="64">
        <v>2</v>
      </c>
      <c r="M437" s="65" t="s">
        <v>125</v>
      </c>
      <c r="N437" s="65" t="s">
        <v>125</v>
      </c>
      <c r="O437" s="66">
        <v>19</v>
      </c>
    </row>
    <row r="438" spans="1:15" ht="14.5" customHeight="1" x14ac:dyDescent="0.3">
      <c r="A438" s="60" t="s">
        <v>556</v>
      </c>
      <c r="B438" s="61">
        <v>7200</v>
      </c>
      <c r="C438" s="62">
        <v>7</v>
      </c>
      <c r="D438" s="62">
        <v>4</v>
      </c>
      <c r="E438" s="63">
        <v>18.690000000000001</v>
      </c>
      <c r="F438" s="63">
        <v>30.82</v>
      </c>
      <c r="G438" s="63">
        <v>42.95</v>
      </c>
      <c r="H438" s="41">
        <v>0.56999999999999995</v>
      </c>
      <c r="I438" s="41">
        <v>1.5</v>
      </c>
      <c r="J438" s="41">
        <f t="shared" si="11"/>
        <v>2.25</v>
      </c>
      <c r="K438" s="64">
        <v>7</v>
      </c>
      <c r="L438" s="64">
        <v>2</v>
      </c>
      <c r="M438" s="65" t="s">
        <v>125</v>
      </c>
      <c r="N438" s="65" t="s">
        <v>125</v>
      </c>
      <c r="O438" s="66">
        <v>20</v>
      </c>
    </row>
    <row r="439" spans="1:15" ht="14.5" customHeight="1" x14ac:dyDescent="0.3">
      <c r="A439" s="60" t="s">
        <v>557</v>
      </c>
      <c r="B439" s="61">
        <v>11410</v>
      </c>
      <c r="C439" s="62">
        <v>81</v>
      </c>
      <c r="D439" s="62">
        <v>3</v>
      </c>
      <c r="E439" s="63">
        <v>24.33</v>
      </c>
      <c r="F439" s="63">
        <v>40.15</v>
      </c>
      <c r="G439" s="63">
        <v>55.97</v>
      </c>
      <c r="H439" s="41">
        <v>0.73</v>
      </c>
      <c r="I439" s="41">
        <v>1.95</v>
      </c>
      <c r="J439" s="41">
        <f t="shared" si="11"/>
        <v>2.92</v>
      </c>
      <c r="K439" s="64">
        <v>99</v>
      </c>
      <c r="L439" s="64">
        <v>2</v>
      </c>
      <c r="M439" s="65" t="s">
        <v>127</v>
      </c>
      <c r="N439" s="65" t="s">
        <v>125</v>
      </c>
      <c r="O439" s="66">
        <v>20</v>
      </c>
    </row>
    <row r="440" spans="1:15" ht="14.5" customHeight="1" x14ac:dyDescent="0.3">
      <c r="A440" s="60" t="s">
        <v>558</v>
      </c>
      <c r="B440" s="61">
        <v>19031</v>
      </c>
      <c r="C440" s="62">
        <v>2</v>
      </c>
      <c r="D440" s="62">
        <v>9</v>
      </c>
      <c r="E440" s="63">
        <v>14.3</v>
      </c>
      <c r="F440" s="63"/>
      <c r="G440" s="63">
        <v>21.87</v>
      </c>
      <c r="H440" s="41">
        <v>0.43</v>
      </c>
      <c r="I440" s="41">
        <v>1.1499999999999999</v>
      </c>
      <c r="J440" s="41">
        <f t="shared" si="11"/>
        <v>1.72</v>
      </c>
      <c r="K440" s="64">
        <v>2</v>
      </c>
      <c r="L440" s="64">
        <v>6</v>
      </c>
      <c r="M440" s="65" t="s">
        <v>125</v>
      </c>
      <c r="N440" s="65" t="s">
        <v>125</v>
      </c>
      <c r="O440" s="66">
        <v>195</v>
      </c>
    </row>
    <row r="441" spans="1:15" ht="14.5" customHeight="1" x14ac:dyDescent="0.3">
      <c r="A441" s="60" t="s">
        <v>559</v>
      </c>
      <c r="B441" s="61">
        <v>19032</v>
      </c>
      <c r="C441" s="62">
        <v>2</v>
      </c>
      <c r="D441" s="62">
        <v>10</v>
      </c>
      <c r="E441" s="63">
        <v>15.45</v>
      </c>
      <c r="F441" s="63"/>
      <c r="G441" s="63">
        <v>23.63</v>
      </c>
      <c r="H441" s="41">
        <v>0.47</v>
      </c>
      <c r="I441" s="41">
        <v>1.24</v>
      </c>
      <c r="J441" s="41">
        <f t="shared" si="11"/>
        <v>1.86</v>
      </c>
      <c r="K441" s="64">
        <v>2</v>
      </c>
      <c r="L441" s="64">
        <v>6</v>
      </c>
      <c r="M441" s="65" t="s">
        <v>125</v>
      </c>
      <c r="N441" s="65" t="s">
        <v>125</v>
      </c>
      <c r="O441" s="66">
        <v>195</v>
      </c>
    </row>
    <row r="442" spans="1:15" ht="14.5" customHeight="1" x14ac:dyDescent="0.3">
      <c r="A442" s="60" t="s">
        <v>560</v>
      </c>
      <c r="B442" s="61">
        <v>19033</v>
      </c>
      <c r="C442" s="62">
        <v>2</v>
      </c>
      <c r="D442" s="62">
        <v>11</v>
      </c>
      <c r="E442" s="63">
        <v>16.71</v>
      </c>
      <c r="F442" s="63"/>
      <c r="G442" s="63">
        <v>25.56</v>
      </c>
      <c r="H442" s="41">
        <v>0.51</v>
      </c>
      <c r="I442" s="41">
        <v>1.34</v>
      </c>
      <c r="J442" s="41">
        <f t="shared" si="11"/>
        <v>2.0099999999999998</v>
      </c>
      <c r="K442" s="64">
        <v>2</v>
      </c>
      <c r="L442" s="64">
        <v>6</v>
      </c>
      <c r="M442" s="65" t="s">
        <v>125</v>
      </c>
      <c r="N442" s="65" t="s">
        <v>125</v>
      </c>
      <c r="O442" s="66">
        <v>195</v>
      </c>
    </row>
    <row r="443" spans="1:15" ht="14.5" customHeight="1" x14ac:dyDescent="0.3">
      <c r="A443" s="60" t="s">
        <v>561</v>
      </c>
      <c r="B443" s="61">
        <v>19034</v>
      </c>
      <c r="C443" s="62">
        <v>2</v>
      </c>
      <c r="D443" s="62">
        <v>12</v>
      </c>
      <c r="E443" s="63">
        <v>18.07</v>
      </c>
      <c r="F443" s="63"/>
      <c r="G443" s="63">
        <v>27.65</v>
      </c>
      <c r="H443" s="41">
        <v>0.55000000000000004</v>
      </c>
      <c r="I443" s="41">
        <v>1.45</v>
      </c>
      <c r="J443" s="41">
        <f t="shared" si="11"/>
        <v>2.17</v>
      </c>
      <c r="K443" s="64">
        <v>2</v>
      </c>
      <c r="L443" s="64">
        <v>6</v>
      </c>
      <c r="M443" s="65" t="s">
        <v>125</v>
      </c>
      <c r="N443" s="65" t="s">
        <v>125</v>
      </c>
      <c r="O443" s="66">
        <v>195</v>
      </c>
    </row>
    <row r="444" spans="1:15" ht="14.5" customHeight="1" x14ac:dyDescent="0.3">
      <c r="A444" s="60" t="s">
        <v>562</v>
      </c>
      <c r="B444" s="61">
        <v>27020</v>
      </c>
      <c r="C444" s="62">
        <v>81</v>
      </c>
      <c r="D444" s="62">
        <v>3</v>
      </c>
      <c r="E444" s="63">
        <v>24.33</v>
      </c>
      <c r="F444" s="63">
        <v>40.15</v>
      </c>
      <c r="G444" s="63">
        <v>55.97</v>
      </c>
      <c r="H444" s="41">
        <v>0.73</v>
      </c>
      <c r="I444" s="41">
        <v>1.95</v>
      </c>
      <c r="J444" s="41">
        <f t="shared" si="11"/>
        <v>2.92</v>
      </c>
      <c r="K444" s="64">
        <v>98</v>
      </c>
      <c r="L444" s="64">
        <v>2</v>
      </c>
      <c r="M444" s="65" t="s">
        <v>127</v>
      </c>
      <c r="N444" s="65" t="s">
        <v>125</v>
      </c>
      <c r="O444" s="66">
        <v>5</v>
      </c>
    </row>
    <row r="445" spans="1:15" ht="14.5" customHeight="1" x14ac:dyDescent="0.3">
      <c r="A445" s="60" t="s">
        <v>563</v>
      </c>
      <c r="B445" s="61">
        <v>26080</v>
      </c>
      <c r="C445" s="62">
        <v>81</v>
      </c>
      <c r="D445" s="62">
        <v>2</v>
      </c>
      <c r="E445" s="63">
        <v>28.47</v>
      </c>
      <c r="F445" s="63">
        <v>46.96</v>
      </c>
      <c r="G445" s="63">
        <v>65.45</v>
      </c>
      <c r="H445" s="41">
        <v>0.86</v>
      </c>
      <c r="I445" s="41">
        <v>2.2799999999999998</v>
      </c>
      <c r="J445" s="41">
        <f t="shared" si="11"/>
        <v>3.42</v>
      </c>
      <c r="K445" s="64">
        <v>98</v>
      </c>
      <c r="L445" s="64">
        <v>1</v>
      </c>
      <c r="M445" s="65" t="s">
        <v>127</v>
      </c>
      <c r="N445" s="65" t="s">
        <v>125</v>
      </c>
      <c r="O445" s="66">
        <v>2</v>
      </c>
    </row>
    <row r="446" spans="1:15" ht="14.5" customHeight="1" x14ac:dyDescent="0.3">
      <c r="A446" s="60" t="s">
        <v>564</v>
      </c>
      <c r="B446" s="61">
        <v>4440</v>
      </c>
      <c r="C446" s="62">
        <v>81</v>
      </c>
      <c r="D446" s="62">
        <v>3</v>
      </c>
      <c r="E446" s="63">
        <v>24.33</v>
      </c>
      <c r="F446" s="63">
        <v>40.15</v>
      </c>
      <c r="G446" s="63">
        <v>55.97</v>
      </c>
      <c r="H446" s="41">
        <v>0.73</v>
      </c>
      <c r="I446" s="41">
        <v>1.95</v>
      </c>
      <c r="J446" s="41">
        <f t="shared" si="11"/>
        <v>2.92</v>
      </c>
      <c r="K446" s="64">
        <v>18</v>
      </c>
      <c r="L446" s="64">
        <v>2</v>
      </c>
      <c r="M446" s="65" t="s">
        <v>127</v>
      </c>
      <c r="N446" s="65" t="s">
        <v>125</v>
      </c>
      <c r="O446" s="66">
        <v>20</v>
      </c>
    </row>
    <row r="447" spans="1:15" ht="14.5" customHeight="1" x14ac:dyDescent="0.3">
      <c r="A447" s="60" t="s">
        <v>565</v>
      </c>
      <c r="B447" s="61">
        <v>5630</v>
      </c>
      <c r="C447" s="62">
        <v>81</v>
      </c>
      <c r="D447" s="62">
        <v>2</v>
      </c>
      <c r="E447" s="63">
        <v>28.47</v>
      </c>
      <c r="F447" s="63">
        <v>46.96</v>
      </c>
      <c r="G447" s="63">
        <v>65.45</v>
      </c>
      <c r="H447" s="41">
        <v>0.86</v>
      </c>
      <c r="I447" s="41">
        <v>2.2799999999999998</v>
      </c>
      <c r="J447" s="41">
        <f t="shared" si="11"/>
        <v>3.42</v>
      </c>
      <c r="K447" s="64">
        <v>98</v>
      </c>
      <c r="L447" s="64">
        <v>1</v>
      </c>
      <c r="M447" s="65" t="s">
        <v>127</v>
      </c>
      <c r="N447" s="65" t="s">
        <v>125</v>
      </c>
      <c r="O447" s="66">
        <v>2</v>
      </c>
    </row>
    <row r="448" spans="1:15" ht="14.5" customHeight="1" x14ac:dyDescent="0.3">
      <c r="A448" s="60" t="s">
        <v>566</v>
      </c>
      <c r="B448" s="61">
        <v>5620</v>
      </c>
      <c r="C448" s="62">
        <v>81</v>
      </c>
      <c r="D448" s="62">
        <v>3</v>
      </c>
      <c r="E448" s="63">
        <v>24.33</v>
      </c>
      <c r="F448" s="63">
        <v>40.15</v>
      </c>
      <c r="G448" s="63">
        <v>55.97</v>
      </c>
      <c r="H448" s="41">
        <v>0.73</v>
      </c>
      <c r="I448" s="41">
        <v>1.95</v>
      </c>
      <c r="J448" s="41">
        <f t="shared" si="11"/>
        <v>2.92</v>
      </c>
      <c r="K448" s="64">
        <v>17</v>
      </c>
      <c r="L448" s="64">
        <v>2</v>
      </c>
      <c r="M448" s="65" t="s">
        <v>127</v>
      </c>
      <c r="N448" s="65" t="s">
        <v>125</v>
      </c>
      <c r="O448" s="66">
        <v>3</v>
      </c>
    </row>
    <row r="449" spans="1:15" ht="14.5" customHeight="1" x14ac:dyDescent="0.3">
      <c r="A449" s="60" t="s">
        <v>567</v>
      </c>
      <c r="B449" s="61">
        <v>55531</v>
      </c>
      <c r="C449" s="62">
        <v>15</v>
      </c>
      <c r="D449" s="62">
        <v>4</v>
      </c>
      <c r="E449" s="63">
        <v>18.690000000000001</v>
      </c>
      <c r="F449" s="63">
        <v>30.82</v>
      </c>
      <c r="G449" s="63">
        <v>42.95</v>
      </c>
      <c r="H449" s="41">
        <v>0.56999999999999995</v>
      </c>
      <c r="I449" s="41">
        <v>1.5</v>
      </c>
      <c r="J449" s="41">
        <f t="shared" si="11"/>
        <v>2.25</v>
      </c>
      <c r="K449" s="64">
        <v>34</v>
      </c>
      <c r="L449" s="64">
        <v>2</v>
      </c>
      <c r="M449" s="65" t="s">
        <v>124</v>
      </c>
      <c r="N449" s="65" t="s">
        <v>125</v>
      </c>
      <c r="O449" s="66">
        <v>50</v>
      </c>
    </row>
    <row r="450" spans="1:15" ht="14.5" customHeight="1" x14ac:dyDescent="0.3">
      <c r="A450" s="60" t="s">
        <v>568</v>
      </c>
      <c r="B450" s="61">
        <v>55533</v>
      </c>
      <c r="C450" s="62">
        <v>15</v>
      </c>
      <c r="D450" s="62">
        <v>3</v>
      </c>
      <c r="E450" s="63">
        <v>24.33</v>
      </c>
      <c r="F450" s="63">
        <v>40.15</v>
      </c>
      <c r="G450" s="63">
        <v>55.97</v>
      </c>
      <c r="H450" s="41">
        <v>0.73</v>
      </c>
      <c r="I450" s="41">
        <v>1.95</v>
      </c>
      <c r="J450" s="41">
        <f t="shared" si="11"/>
        <v>2.92</v>
      </c>
      <c r="K450" s="64">
        <v>15</v>
      </c>
      <c r="L450" s="64">
        <v>2</v>
      </c>
      <c r="M450" s="65" t="s">
        <v>127</v>
      </c>
      <c r="N450" s="65" t="s">
        <v>125</v>
      </c>
      <c r="O450" s="66">
        <v>50</v>
      </c>
    </row>
    <row r="451" spans="1:15" ht="14.5" customHeight="1" x14ac:dyDescent="0.3">
      <c r="A451" s="60" t="s">
        <v>569</v>
      </c>
      <c r="B451" s="61">
        <v>12900</v>
      </c>
      <c r="C451" s="62">
        <v>7</v>
      </c>
      <c r="D451" s="62">
        <v>3</v>
      </c>
      <c r="E451" s="63">
        <v>24.33</v>
      </c>
      <c r="F451" s="63">
        <v>40.15</v>
      </c>
      <c r="G451" s="63">
        <v>55.97</v>
      </c>
      <c r="H451" s="41">
        <v>0.73</v>
      </c>
      <c r="I451" s="41">
        <v>1.95</v>
      </c>
      <c r="J451" s="41">
        <f t="shared" si="11"/>
        <v>2.92</v>
      </c>
      <c r="K451" s="64">
        <v>7</v>
      </c>
      <c r="L451" s="64">
        <v>2</v>
      </c>
      <c r="M451" s="65" t="s">
        <v>127</v>
      </c>
      <c r="N451" s="65" t="s">
        <v>125</v>
      </c>
      <c r="O451" s="66">
        <v>50</v>
      </c>
    </row>
    <row r="452" spans="1:15" ht="14.5" customHeight="1" x14ac:dyDescent="0.3">
      <c r="A452" s="60" t="s">
        <v>570</v>
      </c>
      <c r="B452" s="61">
        <v>27001</v>
      </c>
      <c r="C452" s="62">
        <v>14</v>
      </c>
      <c r="D452" s="62">
        <v>14</v>
      </c>
      <c r="E452" s="63">
        <v>18.690000000000001</v>
      </c>
      <c r="F452" s="63">
        <v>30.82</v>
      </c>
      <c r="G452" s="63">
        <v>42.95</v>
      </c>
      <c r="H452" s="41">
        <v>0.56999999999999995</v>
      </c>
      <c r="I452" s="41">
        <v>1.5</v>
      </c>
      <c r="J452" s="41">
        <f t="shared" si="11"/>
        <v>2.25</v>
      </c>
      <c r="K452" s="64">
        <v>14</v>
      </c>
      <c r="L452" s="64">
        <v>2</v>
      </c>
      <c r="M452" s="65" t="s">
        <v>127</v>
      </c>
      <c r="N452" s="65" t="s">
        <v>125</v>
      </c>
      <c r="O452" s="66">
        <v>28</v>
      </c>
    </row>
    <row r="453" spans="1:15" ht="14.5" customHeight="1" x14ac:dyDescent="0.3">
      <c r="A453" s="60" t="s">
        <v>571</v>
      </c>
      <c r="B453" s="61">
        <v>27003</v>
      </c>
      <c r="C453" s="62">
        <v>14</v>
      </c>
      <c r="D453" s="62">
        <v>13</v>
      </c>
      <c r="E453" s="63">
        <v>24.33</v>
      </c>
      <c r="F453" s="63">
        <v>40.15</v>
      </c>
      <c r="G453" s="63">
        <v>55.97</v>
      </c>
      <c r="H453" s="41">
        <v>0.73</v>
      </c>
      <c r="I453" s="41">
        <v>1.95</v>
      </c>
      <c r="J453" s="41">
        <f t="shared" si="11"/>
        <v>2.92</v>
      </c>
      <c r="K453" s="64">
        <v>14</v>
      </c>
      <c r="L453" s="64">
        <v>2</v>
      </c>
      <c r="M453" s="65" t="s">
        <v>127</v>
      </c>
      <c r="N453" s="65" t="s">
        <v>125</v>
      </c>
      <c r="O453" s="66">
        <v>28</v>
      </c>
    </row>
    <row r="454" spans="1:15" ht="14.5" customHeight="1" x14ac:dyDescent="0.3">
      <c r="A454" s="60" t="s">
        <v>572</v>
      </c>
      <c r="B454" s="61">
        <v>27002</v>
      </c>
      <c r="C454" s="62">
        <v>14</v>
      </c>
      <c r="D454" s="62">
        <v>13</v>
      </c>
      <c r="E454" s="63">
        <v>24.33</v>
      </c>
      <c r="F454" s="63">
        <v>40.15</v>
      </c>
      <c r="G454" s="63">
        <v>55.97</v>
      </c>
      <c r="H454" s="41">
        <v>0.73</v>
      </c>
      <c r="I454" s="41">
        <v>1.95</v>
      </c>
      <c r="J454" s="41">
        <f t="shared" si="11"/>
        <v>2.92</v>
      </c>
      <c r="K454" s="64">
        <v>14</v>
      </c>
      <c r="L454" s="64">
        <v>2</v>
      </c>
      <c r="M454" s="65" t="s">
        <v>127</v>
      </c>
      <c r="N454" s="65" t="s">
        <v>125</v>
      </c>
      <c r="O454" s="66">
        <v>28</v>
      </c>
    </row>
    <row r="455" spans="1:15" ht="14.5" customHeight="1" x14ac:dyDescent="0.3">
      <c r="A455" s="60" t="s">
        <v>573</v>
      </c>
      <c r="B455" s="61">
        <v>55471</v>
      </c>
      <c r="C455" s="62">
        <v>15</v>
      </c>
      <c r="D455" s="62">
        <v>4</v>
      </c>
      <c r="E455" s="63">
        <v>18.690000000000001</v>
      </c>
      <c r="F455" s="63">
        <v>30.82</v>
      </c>
      <c r="G455" s="63">
        <v>42.95</v>
      </c>
      <c r="H455" s="41">
        <v>0.56999999999999995</v>
      </c>
      <c r="I455" s="41">
        <v>1.5</v>
      </c>
      <c r="J455" s="41">
        <f t="shared" si="11"/>
        <v>2.25</v>
      </c>
      <c r="K455" s="64">
        <v>33</v>
      </c>
      <c r="L455" s="64">
        <v>2</v>
      </c>
      <c r="M455" s="65" t="s">
        <v>124</v>
      </c>
      <c r="N455" s="65" t="s">
        <v>125</v>
      </c>
      <c r="O455" s="66">
        <v>50</v>
      </c>
    </row>
    <row r="456" spans="1:15" ht="14.5" customHeight="1" x14ac:dyDescent="0.3">
      <c r="A456" s="60" t="s">
        <v>574</v>
      </c>
      <c r="B456" s="61">
        <v>55473</v>
      </c>
      <c r="C456" s="62">
        <v>15</v>
      </c>
      <c r="D456" s="62">
        <v>3</v>
      </c>
      <c r="E456" s="63">
        <v>24.33</v>
      </c>
      <c r="F456" s="63">
        <v>40.15</v>
      </c>
      <c r="G456" s="63">
        <v>55.97</v>
      </c>
      <c r="H456" s="41">
        <v>0.73</v>
      </c>
      <c r="I456" s="41">
        <v>1.95</v>
      </c>
      <c r="J456" s="41">
        <f t="shared" si="11"/>
        <v>2.92</v>
      </c>
      <c r="K456" s="64">
        <v>15</v>
      </c>
      <c r="L456" s="64">
        <v>2</v>
      </c>
      <c r="M456" s="65" t="s">
        <v>127</v>
      </c>
      <c r="N456" s="65" t="s">
        <v>125</v>
      </c>
      <c r="O456" s="66">
        <v>50</v>
      </c>
    </row>
    <row r="457" spans="1:15" ht="14.5" customHeight="1" x14ac:dyDescent="0.3">
      <c r="A457" s="60" t="s">
        <v>575</v>
      </c>
      <c r="B457" s="61">
        <v>55472</v>
      </c>
      <c r="C457" s="62">
        <v>15</v>
      </c>
      <c r="D457" s="62">
        <v>3</v>
      </c>
      <c r="E457" s="63">
        <v>24.33</v>
      </c>
      <c r="F457" s="63">
        <v>40.15</v>
      </c>
      <c r="G457" s="63">
        <v>55.97</v>
      </c>
      <c r="H457" s="41">
        <v>0.73</v>
      </c>
      <c r="I457" s="41">
        <v>1.95</v>
      </c>
      <c r="J457" s="41">
        <f t="shared" si="11"/>
        <v>2.92</v>
      </c>
      <c r="K457" s="64">
        <v>15</v>
      </c>
      <c r="L457" s="64">
        <v>2</v>
      </c>
      <c r="M457" s="65" t="s">
        <v>127</v>
      </c>
      <c r="N457" s="65" t="s">
        <v>125</v>
      </c>
      <c r="O457" s="66">
        <v>50</v>
      </c>
    </row>
    <row r="458" spans="1:15" ht="14.5" customHeight="1" x14ac:dyDescent="0.3">
      <c r="A458" s="60" t="s">
        <v>576</v>
      </c>
      <c r="B458" s="61">
        <v>27030</v>
      </c>
      <c r="C458" s="62">
        <v>81</v>
      </c>
      <c r="D458" s="62">
        <v>2</v>
      </c>
      <c r="E458" s="63">
        <v>28.47</v>
      </c>
      <c r="F458" s="63">
        <v>46.96</v>
      </c>
      <c r="G458" s="63">
        <v>65.45</v>
      </c>
      <c r="H458" s="41">
        <v>0.86</v>
      </c>
      <c r="I458" s="41">
        <v>2.2799999999999998</v>
      </c>
      <c r="J458" s="41">
        <f t="shared" si="11"/>
        <v>3.42</v>
      </c>
      <c r="K458" s="64">
        <v>98</v>
      </c>
      <c r="L458" s="64">
        <v>1</v>
      </c>
      <c r="M458" s="65" t="s">
        <v>127</v>
      </c>
      <c r="N458" s="65" t="s">
        <v>125</v>
      </c>
      <c r="O458" s="66">
        <v>2</v>
      </c>
    </row>
    <row r="459" spans="1:15" ht="14.5" customHeight="1" x14ac:dyDescent="0.3">
      <c r="A459" s="60" t="s">
        <v>577</v>
      </c>
      <c r="B459" s="61">
        <v>55590</v>
      </c>
      <c r="C459" s="62">
        <v>81</v>
      </c>
      <c r="D459" s="62">
        <v>1</v>
      </c>
      <c r="E459" s="63">
        <v>31.45</v>
      </c>
      <c r="F459" s="63">
        <v>52.65</v>
      </c>
      <c r="G459" s="63">
        <v>73.849999999999994</v>
      </c>
      <c r="H459" s="41">
        <v>0.95</v>
      </c>
      <c r="I459" s="41">
        <v>2.52</v>
      </c>
      <c r="J459" s="41">
        <f t="shared" si="11"/>
        <v>3.78</v>
      </c>
      <c r="K459" s="64">
        <v>19</v>
      </c>
      <c r="L459" s="64">
        <v>1</v>
      </c>
      <c r="M459" s="65" t="s">
        <v>127</v>
      </c>
      <c r="N459" s="65" t="s">
        <v>125</v>
      </c>
      <c r="O459" s="66">
        <v>1</v>
      </c>
    </row>
    <row r="460" spans="1:15" ht="14.5" customHeight="1" x14ac:dyDescent="0.3">
      <c r="A460" s="60" t="s">
        <v>578</v>
      </c>
      <c r="B460" s="61">
        <v>72103</v>
      </c>
      <c r="C460" s="62">
        <v>15</v>
      </c>
      <c r="D460" s="62">
        <v>3</v>
      </c>
      <c r="E460" s="63">
        <v>24.33</v>
      </c>
      <c r="F460" s="63">
        <v>40.15</v>
      </c>
      <c r="G460" s="63">
        <v>55.97</v>
      </c>
      <c r="H460" s="41">
        <v>0.73</v>
      </c>
      <c r="I460" s="41">
        <v>1.95</v>
      </c>
      <c r="J460" s="41">
        <f t="shared" si="11"/>
        <v>2.92</v>
      </c>
      <c r="K460" s="64">
        <v>15</v>
      </c>
      <c r="L460" s="64">
        <v>2</v>
      </c>
      <c r="M460" s="65" t="s">
        <v>127</v>
      </c>
      <c r="N460" s="65" t="s">
        <v>125</v>
      </c>
      <c r="O460" s="66">
        <v>25</v>
      </c>
    </row>
    <row r="461" spans="1:15" ht="14.5" customHeight="1" x14ac:dyDescent="0.3">
      <c r="A461" s="60" t="s">
        <v>579</v>
      </c>
      <c r="B461" s="61">
        <v>72101</v>
      </c>
      <c r="C461" s="62">
        <v>15</v>
      </c>
      <c r="D461" s="62">
        <v>4</v>
      </c>
      <c r="E461" s="63">
        <v>18.690000000000001</v>
      </c>
      <c r="F461" s="63">
        <v>30.82</v>
      </c>
      <c r="G461" s="63">
        <v>42.95</v>
      </c>
      <c r="H461" s="41">
        <v>0.56999999999999995</v>
      </c>
      <c r="I461" s="41">
        <v>1.5</v>
      </c>
      <c r="J461" s="41">
        <f t="shared" si="11"/>
        <v>2.25</v>
      </c>
      <c r="K461" s="64">
        <v>43</v>
      </c>
      <c r="L461" s="64">
        <v>2</v>
      </c>
      <c r="M461" s="65" t="s">
        <v>125</v>
      </c>
      <c r="N461" s="65" t="s">
        <v>125</v>
      </c>
      <c r="O461" s="66">
        <v>25</v>
      </c>
    </row>
    <row r="462" spans="1:15" ht="14.5" customHeight="1" x14ac:dyDescent="0.3">
      <c r="A462" s="60" t="s">
        <v>580</v>
      </c>
      <c r="B462" s="61">
        <v>72102</v>
      </c>
      <c r="C462" s="62">
        <v>15</v>
      </c>
      <c r="D462" s="62">
        <v>3</v>
      </c>
      <c r="E462" s="63">
        <v>24.33</v>
      </c>
      <c r="F462" s="63">
        <v>40.15</v>
      </c>
      <c r="G462" s="63">
        <v>55.97</v>
      </c>
      <c r="H462" s="41">
        <v>0.73</v>
      </c>
      <c r="I462" s="41">
        <v>1.95</v>
      </c>
      <c r="J462" s="41">
        <f t="shared" si="11"/>
        <v>2.92</v>
      </c>
      <c r="K462" s="64">
        <v>15</v>
      </c>
      <c r="L462" s="64">
        <v>2</v>
      </c>
      <c r="M462" s="65" t="s">
        <v>127</v>
      </c>
      <c r="N462" s="65" t="s">
        <v>125</v>
      </c>
      <c r="O462" s="66">
        <v>25</v>
      </c>
    </row>
    <row r="463" spans="1:15" ht="14.5" customHeight="1" x14ac:dyDescent="0.3">
      <c r="A463" s="60" t="s">
        <v>581</v>
      </c>
      <c r="B463" s="61">
        <v>72120</v>
      </c>
      <c r="C463" s="62">
        <v>81</v>
      </c>
      <c r="D463" s="62">
        <v>3</v>
      </c>
      <c r="E463" s="63">
        <v>24.33</v>
      </c>
      <c r="F463" s="63">
        <v>40.15</v>
      </c>
      <c r="G463" s="63">
        <v>55.97</v>
      </c>
      <c r="H463" s="41">
        <v>0.73</v>
      </c>
      <c r="I463" s="41">
        <v>1.95</v>
      </c>
      <c r="J463" s="41">
        <f t="shared" si="11"/>
        <v>2.92</v>
      </c>
      <c r="K463" s="64">
        <v>17</v>
      </c>
      <c r="L463" s="64">
        <v>2</v>
      </c>
      <c r="M463" s="65" t="s">
        <v>127</v>
      </c>
      <c r="N463" s="65" t="s">
        <v>125</v>
      </c>
      <c r="O463" s="66">
        <v>10</v>
      </c>
    </row>
    <row r="464" spans="1:15" ht="14.5" customHeight="1" x14ac:dyDescent="0.3">
      <c r="A464" s="60" t="s">
        <v>582</v>
      </c>
      <c r="B464" s="61">
        <v>55571</v>
      </c>
      <c r="C464" s="62">
        <v>15</v>
      </c>
      <c r="D464" s="62">
        <v>4</v>
      </c>
      <c r="E464" s="63">
        <v>18.690000000000001</v>
      </c>
      <c r="F464" s="63">
        <v>30.82</v>
      </c>
      <c r="G464" s="63">
        <v>42.95</v>
      </c>
      <c r="H464" s="41">
        <v>0.56999999999999995</v>
      </c>
      <c r="I464" s="41">
        <v>1.5</v>
      </c>
      <c r="J464" s="41">
        <f t="shared" si="11"/>
        <v>2.25</v>
      </c>
      <c r="K464" s="64">
        <v>35</v>
      </c>
      <c r="L464" s="64">
        <v>2</v>
      </c>
      <c r="M464" s="65" t="s">
        <v>124</v>
      </c>
      <c r="N464" s="65" t="s">
        <v>125</v>
      </c>
      <c r="O464" s="66">
        <v>49</v>
      </c>
    </row>
    <row r="465" spans="1:15" ht="14.5" customHeight="1" x14ac:dyDescent="0.3">
      <c r="A465" s="60" t="s">
        <v>583</v>
      </c>
      <c r="B465" s="61">
        <v>55573</v>
      </c>
      <c r="C465" s="62">
        <v>15</v>
      </c>
      <c r="D465" s="62">
        <v>3</v>
      </c>
      <c r="E465" s="63">
        <v>24.33</v>
      </c>
      <c r="F465" s="63">
        <v>40.15</v>
      </c>
      <c r="G465" s="63">
        <v>55.97</v>
      </c>
      <c r="H465" s="41">
        <v>0.73</v>
      </c>
      <c r="I465" s="41">
        <v>1.95</v>
      </c>
      <c r="J465" s="41">
        <f t="shared" si="11"/>
        <v>2.92</v>
      </c>
      <c r="K465" s="64">
        <v>15</v>
      </c>
      <c r="L465" s="64">
        <v>2</v>
      </c>
      <c r="M465" s="65" t="s">
        <v>127</v>
      </c>
      <c r="N465" s="65" t="s">
        <v>125</v>
      </c>
      <c r="O465" s="66">
        <v>49</v>
      </c>
    </row>
    <row r="466" spans="1:15" ht="14.5" customHeight="1" x14ac:dyDescent="0.3">
      <c r="A466" s="60" t="s">
        <v>584</v>
      </c>
      <c r="B466" s="61">
        <v>55572</v>
      </c>
      <c r="C466" s="62">
        <v>15</v>
      </c>
      <c r="D466" s="62">
        <v>3</v>
      </c>
      <c r="E466" s="63">
        <v>24.33</v>
      </c>
      <c r="F466" s="63">
        <v>40.15</v>
      </c>
      <c r="G466" s="63">
        <v>55.97</v>
      </c>
      <c r="H466" s="41">
        <v>0.73</v>
      </c>
      <c r="I466" s="41">
        <v>1.95</v>
      </c>
      <c r="J466" s="41">
        <f t="shared" si="11"/>
        <v>2.92</v>
      </c>
      <c r="K466" s="64">
        <v>15</v>
      </c>
      <c r="L466" s="64">
        <v>2</v>
      </c>
      <c r="M466" s="65" t="s">
        <v>127</v>
      </c>
      <c r="N466" s="65" t="s">
        <v>125</v>
      </c>
      <c r="O466" s="66">
        <v>49</v>
      </c>
    </row>
    <row r="467" spans="1:15" ht="14.5" customHeight="1" x14ac:dyDescent="0.3">
      <c r="A467" s="60" t="s">
        <v>585</v>
      </c>
      <c r="B467" s="61">
        <v>55580</v>
      </c>
      <c r="C467" s="62">
        <v>81</v>
      </c>
      <c r="D467" s="62">
        <v>2</v>
      </c>
      <c r="E467" s="63">
        <v>28.47</v>
      </c>
      <c r="F467" s="63">
        <v>46.96</v>
      </c>
      <c r="G467" s="63">
        <v>65.45</v>
      </c>
      <c r="H467" s="41">
        <v>0.86</v>
      </c>
      <c r="I467" s="41">
        <v>2.2799999999999998</v>
      </c>
      <c r="J467" s="41">
        <f t="shared" si="11"/>
        <v>3.42</v>
      </c>
      <c r="K467" s="64">
        <v>98</v>
      </c>
      <c r="L467" s="64">
        <v>1</v>
      </c>
      <c r="M467" s="65" t="s">
        <v>127</v>
      </c>
      <c r="N467" s="65" t="s">
        <v>125</v>
      </c>
      <c r="O467" s="66">
        <v>2</v>
      </c>
    </row>
    <row r="468" spans="1:15" ht="14.5" customHeight="1" x14ac:dyDescent="0.3">
      <c r="A468" s="60" t="s">
        <v>586</v>
      </c>
      <c r="B468" s="61">
        <v>55620</v>
      </c>
      <c r="C468" s="62">
        <v>81</v>
      </c>
      <c r="D468" s="62">
        <v>3</v>
      </c>
      <c r="E468" s="63">
        <v>24.33</v>
      </c>
      <c r="F468" s="63">
        <v>40.15</v>
      </c>
      <c r="G468" s="63">
        <v>55.97</v>
      </c>
      <c r="H468" s="41">
        <v>0.73</v>
      </c>
      <c r="I468" s="41">
        <v>1.95</v>
      </c>
      <c r="J468" s="41">
        <f t="shared" si="11"/>
        <v>2.92</v>
      </c>
      <c r="K468" s="64">
        <v>17</v>
      </c>
      <c r="L468" s="64">
        <v>2</v>
      </c>
      <c r="M468" s="65" t="s">
        <v>127</v>
      </c>
      <c r="N468" s="65" t="s">
        <v>125</v>
      </c>
      <c r="O468" s="66">
        <v>6</v>
      </c>
    </row>
    <row r="469" spans="1:15" ht="14.5" customHeight="1" x14ac:dyDescent="0.3">
      <c r="A469" s="60" t="s">
        <v>587</v>
      </c>
      <c r="B469" s="61">
        <v>26961</v>
      </c>
      <c r="C469" s="62">
        <v>14</v>
      </c>
      <c r="D469" s="62">
        <v>15</v>
      </c>
      <c r="E469" s="63">
        <v>14.85</v>
      </c>
      <c r="F469" s="63">
        <v>24.48</v>
      </c>
      <c r="G469" s="63">
        <v>34.11</v>
      </c>
      <c r="H469" s="41">
        <v>0.45</v>
      </c>
      <c r="I469" s="41">
        <v>1.19</v>
      </c>
      <c r="J469" s="41">
        <f t="shared" si="11"/>
        <v>1.79</v>
      </c>
      <c r="K469" s="64">
        <v>14</v>
      </c>
      <c r="L469" s="64">
        <v>2</v>
      </c>
      <c r="M469" s="65" t="s">
        <v>125</v>
      </c>
      <c r="N469" s="65" t="s">
        <v>125</v>
      </c>
      <c r="O469" s="66">
        <v>28</v>
      </c>
    </row>
    <row r="470" spans="1:15" ht="14.5" customHeight="1" x14ac:dyDescent="0.3">
      <c r="A470" s="60" t="s">
        <v>588</v>
      </c>
      <c r="B470" s="61">
        <v>26963</v>
      </c>
      <c r="C470" s="62">
        <v>14</v>
      </c>
      <c r="D470" s="62">
        <v>14</v>
      </c>
      <c r="E470" s="63">
        <v>18.690000000000001</v>
      </c>
      <c r="F470" s="63">
        <v>30.82</v>
      </c>
      <c r="G470" s="63">
        <v>42.95</v>
      </c>
      <c r="H470" s="41">
        <v>0.56999999999999995</v>
      </c>
      <c r="I470" s="41">
        <v>1.5</v>
      </c>
      <c r="J470" s="41">
        <f t="shared" si="11"/>
        <v>2.25</v>
      </c>
      <c r="K470" s="64">
        <v>14</v>
      </c>
      <c r="L470" s="64">
        <v>2</v>
      </c>
      <c r="M470" s="65" t="s">
        <v>127</v>
      </c>
      <c r="N470" s="65" t="s">
        <v>125</v>
      </c>
      <c r="O470" s="66">
        <v>28</v>
      </c>
    </row>
    <row r="471" spans="1:15" ht="14.5" customHeight="1" x14ac:dyDescent="0.3">
      <c r="A471" s="60" t="s">
        <v>589</v>
      </c>
      <c r="B471" s="61">
        <v>26964</v>
      </c>
      <c r="C471" s="62">
        <v>14</v>
      </c>
      <c r="D471" s="62">
        <v>13</v>
      </c>
      <c r="E471" s="63">
        <v>24.33</v>
      </c>
      <c r="F471" s="63">
        <v>40.15</v>
      </c>
      <c r="G471" s="63">
        <v>55.97</v>
      </c>
      <c r="H471" s="41">
        <v>0.73</v>
      </c>
      <c r="I471" s="41">
        <v>1.95</v>
      </c>
      <c r="J471" s="41">
        <f t="shared" si="11"/>
        <v>2.92</v>
      </c>
      <c r="K471" s="64">
        <v>14</v>
      </c>
      <c r="L471" s="64">
        <v>2</v>
      </c>
      <c r="M471" s="65" t="s">
        <v>127</v>
      </c>
      <c r="N471" s="65" t="s">
        <v>125</v>
      </c>
      <c r="O471" s="66">
        <v>28</v>
      </c>
    </row>
    <row r="472" spans="1:15" ht="14.5" customHeight="1" x14ac:dyDescent="0.3">
      <c r="A472" s="60" t="s">
        <v>590</v>
      </c>
      <c r="B472" s="61">
        <v>26962</v>
      </c>
      <c r="C472" s="62">
        <v>14</v>
      </c>
      <c r="D472" s="62">
        <v>14</v>
      </c>
      <c r="E472" s="63">
        <v>18.690000000000001</v>
      </c>
      <c r="F472" s="63">
        <v>30.82</v>
      </c>
      <c r="G472" s="63">
        <v>42.95</v>
      </c>
      <c r="H472" s="41">
        <v>0.56999999999999995</v>
      </c>
      <c r="I472" s="41">
        <v>1.5</v>
      </c>
      <c r="J472" s="41">
        <f t="shared" si="11"/>
        <v>2.25</v>
      </c>
      <c r="K472" s="64">
        <v>14</v>
      </c>
      <c r="L472" s="64">
        <v>2</v>
      </c>
      <c r="M472" s="65" t="s">
        <v>127</v>
      </c>
      <c r="N472" s="65" t="s">
        <v>125</v>
      </c>
      <c r="O472" s="66">
        <v>28</v>
      </c>
    </row>
    <row r="473" spans="1:15" ht="14.5" customHeight="1" x14ac:dyDescent="0.3">
      <c r="A473" s="60" t="s">
        <v>591</v>
      </c>
      <c r="B473" s="61">
        <v>41401</v>
      </c>
      <c r="C473" s="62">
        <v>15</v>
      </c>
      <c r="D473" s="62">
        <v>4</v>
      </c>
      <c r="E473" s="63">
        <v>18.690000000000001</v>
      </c>
      <c r="F473" s="63">
        <v>30.82</v>
      </c>
      <c r="G473" s="63">
        <v>42.95</v>
      </c>
      <c r="H473" s="41">
        <v>0.56999999999999995</v>
      </c>
      <c r="I473" s="41">
        <v>1.5</v>
      </c>
      <c r="J473" s="41">
        <f t="shared" si="11"/>
        <v>2.25</v>
      </c>
      <c r="K473" s="64">
        <v>17</v>
      </c>
      <c r="L473" s="64">
        <v>2</v>
      </c>
      <c r="M473" s="65" t="s">
        <v>124</v>
      </c>
      <c r="N473" s="65" t="s">
        <v>125</v>
      </c>
      <c r="O473" s="66">
        <v>49</v>
      </c>
    </row>
    <row r="474" spans="1:15" ht="14.5" customHeight="1" x14ac:dyDescent="0.3">
      <c r="A474" s="60" t="s">
        <v>592</v>
      </c>
      <c r="B474" s="61">
        <v>41403</v>
      </c>
      <c r="C474" s="62">
        <v>15</v>
      </c>
      <c r="D474" s="62">
        <v>3</v>
      </c>
      <c r="E474" s="63">
        <v>24.33</v>
      </c>
      <c r="F474" s="63">
        <v>40.15</v>
      </c>
      <c r="G474" s="63">
        <v>55.97</v>
      </c>
      <c r="H474" s="41">
        <v>0.73</v>
      </c>
      <c r="I474" s="41">
        <v>1.95</v>
      </c>
      <c r="J474" s="41">
        <f t="shared" si="11"/>
        <v>2.92</v>
      </c>
      <c r="K474" s="64">
        <v>15</v>
      </c>
      <c r="L474" s="64">
        <v>2</v>
      </c>
      <c r="M474" s="65" t="s">
        <v>127</v>
      </c>
      <c r="N474" s="65" t="s">
        <v>125</v>
      </c>
      <c r="O474" s="66">
        <v>49</v>
      </c>
    </row>
    <row r="475" spans="1:15" ht="14.5" customHeight="1" x14ac:dyDescent="0.3">
      <c r="A475" s="60" t="s">
        <v>593</v>
      </c>
      <c r="B475" s="61">
        <v>41402</v>
      </c>
      <c r="C475" s="62">
        <v>15</v>
      </c>
      <c r="D475" s="62">
        <v>3</v>
      </c>
      <c r="E475" s="63">
        <v>24.33</v>
      </c>
      <c r="F475" s="63">
        <v>40.15</v>
      </c>
      <c r="G475" s="63">
        <v>55.97</v>
      </c>
      <c r="H475" s="41">
        <v>0.73</v>
      </c>
      <c r="I475" s="41">
        <v>1.95</v>
      </c>
      <c r="J475" s="41">
        <f t="shared" si="11"/>
        <v>2.92</v>
      </c>
      <c r="K475" s="64">
        <v>15</v>
      </c>
      <c r="L475" s="64">
        <v>2</v>
      </c>
      <c r="M475" s="65" t="s">
        <v>127</v>
      </c>
      <c r="N475" s="65" t="s">
        <v>125</v>
      </c>
      <c r="O475" s="66">
        <v>49</v>
      </c>
    </row>
    <row r="476" spans="1:15" ht="14.5" customHeight="1" x14ac:dyDescent="0.3">
      <c r="A476" s="60" t="s">
        <v>594</v>
      </c>
      <c r="B476" s="61">
        <v>23270</v>
      </c>
      <c r="C476" s="62">
        <v>2</v>
      </c>
      <c r="D476" s="62">
        <v>12</v>
      </c>
      <c r="E476" s="63">
        <v>18.07</v>
      </c>
      <c r="F476" s="63"/>
      <c r="G476" s="63">
        <v>27.65</v>
      </c>
      <c r="H476" s="41">
        <v>0.55000000000000004</v>
      </c>
      <c r="I476" s="41">
        <v>1.45</v>
      </c>
      <c r="J476" s="41">
        <f t="shared" si="11"/>
        <v>2.17</v>
      </c>
      <c r="K476" s="64">
        <v>2</v>
      </c>
      <c r="L476" s="64">
        <v>6</v>
      </c>
      <c r="M476" s="65" t="s">
        <v>125</v>
      </c>
      <c r="N476" s="65" t="s">
        <v>125</v>
      </c>
      <c r="O476" s="66">
        <v>195</v>
      </c>
    </row>
    <row r="477" spans="1:15" ht="14.5" customHeight="1" x14ac:dyDescent="0.3">
      <c r="A477" s="60" t="s">
        <v>595</v>
      </c>
      <c r="B477" s="61">
        <v>40801</v>
      </c>
      <c r="C477" s="62">
        <v>11</v>
      </c>
      <c r="D477" s="62">
        <v>4</v>
      </c>
      <c r="E477" s="63">
        <v>24.16</v>
      </c>
      <c r="F477" s="63">
        <v>35.56</v>
      </c>
      <c r="G477" s="63">
        <v>46.96</v>
      </c>
      <c r="H477" s="41">
        <v>0.73</v>
      </c>
      <c r="I477" s="41">
        <v>1.94</v>
      </c>
      <c r="J477" s="41">
        <f t="shared" ref="J477:J540" si="12">ROUNDUP(E477*0.12,2)</f>
        <v>2.9</v>
      </c>
      <c r="K477" s="64">
        <v>11</v>
      </c>
      <c r="L477" s="64">
        <v>2</v>
      </c>
      <c r="M477" s="65" t="s">
        <v>127</v>
      </c>
      <c r="N477" s="65" t="s">
        <v>125</v>
      </c>
      <c r="O477" s="66">
        <v>49</v>
      </c>
    </row>
    <row r="478" spans="1:15" ht="14.5" customHeight="1" x14ac:dyDescent="0.3">
      <c r="A478" s="60" t="s">
        <v>596</v>
      </c>
      <c r="B478" s="61">
        <v>40802</v>
      </c>
      <c r="C478" s="62">
        <v>11</v>
      </c>
      <c r="D478" s="62">
        <v>3</v>
      </c>
      <c r="E478" s="63">
        <v>27.39</v>
      </c>
      <c r="F478" s="63">
        <v>40.04</v>
      </c>
      <c r="G478" s="63">
        <v>52.69</v>
      </c>
      <c r="H478" s="41">
        <v>0.83</v>
      </c>
      <c r="I478" s="41">
        <v>2.2000000000000002</v>
      </c>
      <c r="J478" s="41">
        <f t="shared" si="12"/>
        <v>3.2899999999999996</v>
      </c>
      <c r="K478" s="64">
        <v>11</v>
      </c>
      <c r="L478" s="64">
        <v>2</v>
      </c>
      <c r="M478" s="65" t="s">
        <v>127</v>
      </c>
      <c r="N478" s="65" t="s">
        <v>125</v>
      </c>
      <c r="O478" s="66">
        <v>49</v>
      </c>
    </row>
    <row r="479" spans="1:15" ht="14.5" customHeight="1" x14ac:dyDescent="0.3">
      <c r="A479" s="60" t="s">
        <v>597</v>
      </c>
      <c r="B479" s="61">
        <v>74312</v>
      </c>
      <c r="C479" s="62">
        <v>81</v>
      </c>
      <c r="D479" s="62">
        <v>4</v>
      </c>
      <c r="E479" s="63">
        <v>18.690000000000001</v>
      </c>
      <c r="F479" s="63">
        <v>34.46</v>
      </c>
      <c r="G479" s="63">
        <v>42.95</v>
      </c>
      <c r="H479" s="41">
        <v>0.56999999999999995</v>
      </c>
      <c r="I479" s="41">
        <v>1.5</v>
      </c>
      <c r="J479" s="41">
        <f t="shared" si="12"/>
        <v>2.25</v>
      </c>
      <c r="K479" s="64">
        <v>99</v>
      </c>
      <c r="L479" s="64">
        <v>2</v>
      </c>
      <c r="M479" s="65" t="s">
        <v>125</v>
      </c>
      <c r="N479" s="65" t="s">
        <v>125</v>
      </c>
      <c r="O479" s="66">
        <v>20</v>
      </c>
    </row>
    <row r="480" spans="1:15" ht="14.5" customHeight="1" x14ac:dyDescent="0.3">
      <c r="A480" s="60" t="s">
        <v>598</v>
      </c>
      <c r="B480" s="61">
        <v>74313</v>
      </c>
      <c r="C480" s="62">
        <v>81</v>
      </c>
      <c r="D480" s="62">
        <v>3</v>
      </c>
      <c r="E480" s="63">
        <v>24.33</v>
      </c>
      <c r="F480" s="63">
        <v>40.15</v>
      </c>
      <c r="G480" s="63">
        <v>55.97</v>
      </c>
      <c r="H480" s="41">
        <v>0.73</v>
      </c>
      <c r="I480" s="41">
        <v>1.95</v>
      </c>
      <c r="J480" s="41">
        <f t="shared" si="12"/>
        <v>2.92</v>
      </c>
      <c r="K480" s="64">
        <v>99</v>
      </c>
      <c r="L480" s="64">
        <v>2</v>
      </c>
      <c r="M480" s="65" t="s">
        <v>127</v>
      </c>
      <c r="N480" s="65" t="s">
        <v>125</v>
      </c>
      <c r="O480" s="66">
        <v>20</v>
      </c>
    </row>
    <row r="481" spans="1:15" ht="14.5" customHeight="1" x14ac:dyDescent="0.3">
      <c r="A481" s="60" t="s">
        <v>599</v>
      </c>
      <c r="B481" s="61">
        <v>74401</v>
      </c>
      <c r="C481" s="62">
        <v>7</v>
      </c>
      <c r="D481" s="62">
        <v>4</v>
      </c>
      <c r="E481" s="63">
        <v>18.690000000000001</v>
      </c>
      <c r="F481" s="63">
        <v>30.82</v>
      </c>
      <c r="G481" s="63">
        <v>42.95</v>
      </c>
      <c r="H481" s="41">
        <v>0.56999999999999995</v>
      </c>
      <c r="I481" s="41">
        <v>1.5</v>
      </c>
      <c r="J481" s="41">
        <f t="shared" si="12"/>
        <v>2.25</v>
      </c>
      <c r="K481" s="64">
        <v>7</v>
      </c>
      <c r="L481" s="64">
        <v>2</v>
      </c>
      <c r="M481" s="65" t="s">
        <v>124</v>
      </c>
      <c r="N481" s="65" t="s">
        <v>125</v>
      </c>
      <c r="O481" s="66">
        <v>20</v>
      </c>
    </row>
    <row r="482" spans="1:15" ht="14.5" customHeight="1" x14ac:dyDescent="0.3">
      <c r="A482" s="60" t="s">
        <v>600</v>
      </c>
      <c r="B482" s="61">
        <v>74402</v>
      </c>
      <c r="C482" s="62">
        <v>7</v>
      </c>
      <c r="D482" s="62">
        <v>3</v>
      </c>
      <c r="E482" s="63">
        <v>24.33</v>
      </c>
      <c r="F482" s="63">
        <v>40.15</v>
      </c>
      <c r="G482" s="63">
        <v>55.97</v>
      </c>
      <c r="H482" s="41">
        <v>0.73</v>
      </c>
      <c r="I482" s="41">
        <v>1.95</v>
      </c>
      <c r="J482" s="41">
        <f t="shared" si="12"/>
        <v>2.92</v>
      </c>
      <c r="K482" s="64">
        <v>7</v>
      </c>
      <c r="L482" s="64">
        <v>2</v>
      </c>
      <c r="M482" s="65" t="s">
        <v>127</v>
      </c>
      <c r="N482" s="65" t="s">
        <v>125</v>
      </c>
      <c r="O482" s="66">
        <v>20</v>
      </c>
    </row>
    <row r="483" spans="1:15" ht="14.5" customHeight="1" x14ac:dyDescent="0.3">
      <c r="A483" s="60" t="s">
        <v>601</v>
      </c>
      <c r="B483" s="61">
        <v>13620</v>
      </c>
      <c r="C483" s="62">
        <v>70</v>
      </c>
      <c r="D483" s="62">
        <v>2</v>
      </c>
      <c r="E483" s="63">
        <v>35.35</v>
      </c>
      <c r="F483" s="63">
        <v>53.76</v>
      </c>
      <c r="G483" s="63">
        <v>66.040000000000006</v>
      </c>
      <c r="H483" s="41">
        <v>1.07</v>
      </c>
      <c r="I483" s="41">
        <v>2.83</v>
      </c>
      <c r="J483" s="41">
        <f t="shared" si="12"/>
        <v>4.25</v>
      </c>
      <c r="K483" s="64">
        <v>17</v>
      </c>
      <c r="L483" s="64">
        <v>2</v>
      </c>
      <c r="M483" s="65" t="s">
        <v>127</v>
      </c>
      <c r="N483" s="65" t="s">
        <v>125</v>
      </c>
      <c r="O483" s="66">
        <v>2</v>
      </c>
    </row>
    <row r="484" spans="1:15" ht="14.5" customHeight="1" x14ac:dyDescent="0.3">
      <c r="A484" s="60" t="s">
        <v>602</v>
      </c>
      <c r="B484" s="61">
        <v>7411</v>
      </c>
      <c r="C484" s="62">
        <v>7</v>
      </c>
      <c r="D484" s="62">
        <v>4</v>
      </c>
      <c r="E484" s="63">
        <v>18.690000000000001</v>
      </c>
      <c r="F484" s="63">
        <v>30.82</v>
      </c>
      <c r="G484" s="63">
        <v>42.95</v>
      </c>
      <c r="H484" s="41">
        <v>0.56999999999999995</v>
      </c>
      <c r="I484" s="41">
        <v>1.5</v>
      </c>
      <c r="J484" s="41">
        <f t="shared" si="12"/>
        <v>2.25</v>
      </c>
      <c r="K484" s="64">
        <v>7</v>
      </c>
      <c r="L484" s="64">
        <v>2</v>
      </c>
      <c r="M484" s="65" t="s">
        <v>124</v>
      </c>
      <c r="N484" s="65" t="s">
        <v>125</v>
      </c>
      <c r="O484" s="66">
        <v>119</v>
      </c>
    </row>
    <row r="485" spans="1:15" ht="14.5" customHeight="1" x14ac:dyDescent="0.3">
      <c r="A485" s="60" t="s">
        <v>603</v>
      </c>
      <c r="B485" s="61">
        <v>7412</v>
      </c>
      <c r="C485" s="62">
        <v>7</v>
      </c>
      <c r="D485" s="62">
        <v>3</v>
      </c>
      <c r="E485" s="63">
        <v>24.33</v>
      </c>
      <c r="F485" s="63">
        <v>40.15</v>
      </c>
      <c r="G485" s="63">
        <v>55.97</v>
      </c>
      <c r="H485" s="41">
        <v>0.73</v>
      </c>
      <c r="I485" s="41">
        <v>1.95</v>
      </c>
      <c r="J485" s="41">
        <f t="shared" si="12"/>
        <v>2.92</v>
      </c>
      <c r="K485" s="64">
        <v>7</v>
      </c>
      <c r="L485" s="64">
        <v>2</v>
      </c>
      <c r="M485" s="65" t="s">
        <v>127</v>
      </c>
      <c r="N485" s="65" t="s">
        <v>125</v>
      </c>
      <c r="O485" s="66">
        <v>119</v>
      </c>
    </row>
    <row r="486" spans="1:15" ht="14.5" customHeight="1" x14ac:dyDescent="0.3">
      <c r="A486" s="60" t="s">
        <v>604</v>
      </c>
      <c r="B486" s="61">
        <v>67701</v>
      </c>
      <c r="C486" s="62">
        <v>7</v>
      </c>
      <c r="D486" s="62">
        <v>3</v>
      </c>
      <c r="E486" s="63">
        <v>24.33</v>
      </c>
      <c r="F486" s="63">
        <v>40.15</v>
      </c>
      <c r="G486" s="63">
        <v>55.97</v>
      </c>
      <c r="H486" s="41">
        <v>0.73</v>
      </c>
      <c r="I486" s="41">
        <v>1.95</v>
      </c>
      <c r="J486" s="41">
        <f t="shared" si="12"/>
        <v>2.92</v>
      </c>
      <c r="K486" s="64">
        <v>7</v>
      </c>
      <c r="L486" s="64">
        <v>2</v>
      </c>
      <c r="M486" s="65" t="s">
        <v>125</v>
      </c>
      <c r="N486" s="65" t="s">
        <v>125</v>
      </c>
      <c r="O486" s="66">
        <v>16</v>
      </c>
    </row>
    <row r="487" spans="1:15" ht="14.5" customHeight="1" x14ac:dyDescent="0.3">
      <c r="A487" s="60" t="s">
        <v>605</v>
      </c>
      <c r="B487" s="61">
        <v>67780</v>
      </c>
      <c r="C487" s="62">
        <v>81</v>
      </c>
      <c r="D487" s="62">
        <v>3</v>
      </c>
      <c r="E487" s="63">
        <v>24.33</v>
      </c>
      <c r="F487" s="63">
        <v>40.15</v>
      </c>
      <c r="G487" s="63">
        <v>55.97</v>
      </c>
      <c r="H487" s="41">
        <v>0.73</v>
      </c>
      <c r="I487" s="41">
        <v>1.95</v>
      </c>
      <c r="J487" s="41">
        <f t="shared" si="12"/>
        <v>2.92</v>
      </c>
      <c r="K487" s="64">
        <v>17</v>
      </c>
      <c r="L487" s="64">
        <v>2</v>
      </c>
      <c r="M487" s="65" t="s">
        <v>127</v>
      </c>
      <c r="N487" s="65" t="s">
        <v>125</v>
      </c>
      <c r="O487" s="66">
        <v>16</v>
      </c>
    </row>
    <row r="488" spans="1:15" ht="14.5" customHeight="1" x14ac:dyDescent="0.3">
      <c r="A488" s="60" t="s">
        <v>606</v>
      </c>
      <c r="B488" s="61">
        <v>67702</v>
      </c>
      <c r="C488" s="62">
        <v>7</v>
      </c>
      <c r="D488" s="62">
        <v>3</v>
      </c>
      <c r="E488" s="63">
        <v>24.33</v>
      </c>
      <c r="F488" s="63">
        <v>40.15</v>
      </c>
      <c r="G488" s="63">
        <v>55.97</v>
      </c>
      <c r="H488" s="41">
        <v>0.73</v>
      </c>
      <c r="I488" s="41">
        <v>1.95</v>
      </c>
      <c r="J488" s="41">
        <f t="shared" si="12"/>
        <v>2.92</v>
      </c>
      <c r="K488" s="64">
        <v>7</v>
      </c>
      <c r="L488" s="64">
        <v>2</v>
      </c>
      <c r="M488" s="65" t="s">
        <v>125</v>
      </c>
      <c r="N488" s="65" t="s">
        <v>125</v>
      </c>
      <c r="O488" s="66">
        <v>16</v>
      </c>
    </row>
    <row r="489" spans="1:15" ht="14.5" customHeight="1" x14ac:dyDescent="0.3">
      <c r="A489" s="60" t="s">
        <v>607</v>
      </c>
      <c r="B489" s="61">
        <v>19110</v>
      </c>
      <c r="C489" s="62">
        <v>81</v>
      </c>
      <c r="D489" s="62">
        <v>4</v>
      </c>
      <c r="E489" s="63">
        <v>18.690000000000001</v>
      </c>
      <c r="F489" s="63">
        <v>34.46</v>
      </c>
      <c r="G489" s="63">
        <v>42.95</v>
      </c>
      <c r="H489" s="41">
        <v>0.56999999999999995</v>
      </c>
      <c r="I489" s="41">
        <v>1.5</v>
      </c>
      <c r="J489" s="41">
        <f t="shared" si="12"/>
        <v>2.25</v>
      </c>
      <c r="K489" s="64">
        <v>97</v>
      </c>
      <c r="L489" s="64">
        <v>2</v>
      </c>
      <c r="M489" s="65" t="s">
        <v>125</v>
      </c>
      <c r="N489" s="65" t="s">
        <v>125</v>
      </c>
      <c r="O489" s="66">
        <v>16</v>
      </c>
    </row>
    <row r="490" spans="1:15" ht="14.5" customHeight="1" x14ac:dyDescent="0.3">
      <c r="A490" s="60" t="s">
        <v>608</v>
      </c>
      <c r="B490" s="61">
        <v>7610</v>
      </c>
      <c r="C490" s="62">
        <v>81</v>
      </c>
      <c r="D490" s="62">
        <v>2</v>
      </c>
      <c r="E490" s="63">
        <v>28.47</v>
      </c>
      <c r="F490" s="63">
        <v>46.96</v>
      </c>
      <c r="G490" s="63">
        <v>65.45</v>
      </c>
      <c r="H490" s="41">
        <v>0.86</v>
      </c>
      <c r="I490" s="41">
        <v>2.2799999999999998</v>
      </c>
      <c r="J490" s="41">
        <f t="shared" si="12"/>
        <v>3.42</v>
      </c>
      <c r="K490" s="64">
        <v>18</v>
      </c>
      <c r="L490" s="64">
        <v>1</v>
      </c>
      <c r="M490" s="65" t="s">
        <v>127</v>
      </c>
      <c r="N490" s="65" t="s">
        <v>125</v>
      </c>
      <c r="O490" s="66">
        <v>2</v>
      </c>
    </row>
    <row r="491" spans="1:15" ht="14.5" customHeight="1" x14ac:dyDescent="0.3">
      <c r="A491" s="60" t="s">
        <v>609</v>
      </c>
      <c r="B491" s="61">
        <v>74412</v>
      </c>
      <c r="C491" s="62">
        <v>81</v>
      </c>
      <c r="D491" s="62">
        <v>4</v>
      </c>
      <c r="E491" s="63">
        <v>18.690000000000001</v>
      </c>
      <c r="F491" s="63">
        <v>34.46</v>
      </c>
      <c r="G491" s="63">
        <v>42.95</v>
      </c>
      <c r="H491" s="41">
        <v>0.56999999999999995</v>
      </c>
      <c r="I491" s="41">
        <v>1.5</v>
      </c>
      <c r="J491" s="41">
        <f t="shared" si="12"/>
        <v>2.25</v>
      </c>
      <c r="K491" s="64">
        <v>99</v>
      </c>
      <c r="L491" s="64">
        <v>2</v>
      </c>
      <c r="M491" s="65" t="s">
        <v>125</v>
      </c>
      <c r="N491" s="65" t="s">
        <v>125</v>
      </c>
      <c r="O491" s="66">
        <v>20</v>
      </c>
    </row>
    <row r="492" spans="1:15" ht="14.5" customHeight="1" x14ac:dyDescent="0.3">
      <c r="A492" s="60" t="s">
        <v>610</v>
      </c>
      <c r="B492" s="61">
        <v>74413</v>
      </c>
      <c r="C492" s="62">
        <v>81</v>
      </c>
      <c r="D492" s="62">
        <v>3</v>
      </c>
      <c r="E492" s="63">
        <v>24.33</v>
      </c>
      <c r="F492" s="63">
        <v>40.15</v>
      </c>
      <c r="G492" s="63">
        <v>55.97</v>
      </c>
      <c r="H492" s="41">
        <v>0.73</v>
      </c>
      <c r="I492" s="41">
        <v>1.95</v>
      </c>
      <c r="J492" s="41">
        <f t="shared" si="12"/>
        <v>2.92</v>
      </c>
      <c r="K492" s="64">
        <v>99</v>
      </c>
      <c r="L492" s="64">
        <v>2</v>
      </c>
      <c r="M492" s="65" t="s">
        <v>127</v>
      </c>
      <c r="N492" s="65" t="s">
        <v>125</v>
      </c>
      <c r="O492" s="66">
        <v>20</v>
      </c>
    </row>
    <row r="493" spans="1:15" ht="14.5" customHeight="1" x14ac:dyDescent="0.3">
      <c r="A493" s="60" t="s">
        <v>611</v>
      </c>
      <c r="B493" s="61">
        <v>10990</v>
      </c>
      <c r="C493" s="62">
        <v>81</v>
      </c>
      <c r="D493" s="62">
        <v>1</v>
      </c>
      <c r="E493" s="63">
        <v>31.45</v>
      </c>
      <c r="F493" s="63">
        <v>52.65</v>
      </c>
      <c r="G493" s="63">
        <v>73.849999999999994</v>
      </c>
      <c r="H493" s="41">
        <v>0.95</v>
      </c>
      <c r="I493" s="41">
        <v>2.52</v>
      </c>
      <c r="J493" s="41">
        <f t="shared" si="12"/>
        <v>3.78</v>
      </c>
      <c r="K493" s="64">
        <v>19</v>
      </c>
      <c r="L493" s="64">
        <v>1</v>
      </c>
      <c r="M493" s="65" t="s">
        <v>127</v>
      </c>
      <c r="N493" s="65" t="s">
        <v>125</v>
      </c>
      <c r="O493" s="66">
        <v>1</v>
      </c>
    </row>
    <row r="494" spans="1:15" ht="14.5" customHeight="1" x14ac:dyDescent="0.3">
      <c r="A494" s="60" t="s">
        <v>612</v>
      </c>
      <c r="B494" s="61">
        <v>10904</v>
      </c>
      <c r="C494" s="62">
        <v>81</v>
      </c>
      <c r="D494" s="62">
        <v>3</v>
      </c>
      <c r="E494" s="63">
        <v>24.33</v>
      </c>
      <c r="F494" s="63">
        <v>40.15</v>
      </c>
      <c r="G494" s="63">
        <v>55.97</v>
      </c>
      <c r="H494" s="41">
        <v>0.73</v>
      </c>
      <c r="I494" s="41">
        <v>1.95</v>
      </c>
      <c r="J494" s="41">
        <f t="shared" si="12"/>
        <v>2.92</v>
      </c>
      <c r="K494" s="64">
        <v>99</v>
      </c>
      <c r="L494" s="64">
        <v>2</v>
      </c>
      <c r="M494" s="65" t="s">
        <v>127</v>
      </c>
      <c r="N494" s="65" t="s">
        <v>125</v>
      </c>
      <c r="O494" s="66">
        <v>20</v>
      </c>
    </row>
    <row r="495" spans="1:15" ht="14.5" customHeight="1" x14ac:dyDescent="0.3">
      <c r="A495" s="60" t="s">
        <v>613</v>
      </c>
      <c r="B495" s="61">
        <v>10902</v>
      </c>
      <c r="C495" s="62">
        <v>81</v>
      </c>
      <c r="D495" s="62">
        <v>4</v>
      </c>
      <c r="E495" s="63">
        <v>18.690000000000001</v>
      </c>
      <c r="F495" s="63">
        <v>34.46</v>
      </c>
      <c r="G495" s="63">
        <v>42.95</v>
      </c>
      <c r="H495" s="41">
        <v>0.56999999999999995</v>
      </c>
      <c r="I495" s="41">
        <v>1.5</v>
      </c>
      <c r="J495" s="41">
        <f t="shared" si="12"/>
        <v>2.25</v>
      </c>
      <c r="K495" s="64">
        <v>99</v>
      </c>
      <c r="L495" s="64">
        <v>2</v>
      </c>
      <c r="M495" s="65" t="s">
        <v>125</v>
      </c>
      <c r="N495" s="65" t="s">
        <v>125</v>
      </c>
      <c r="O495" s="66">
        <v>20</v>
      </c>
    </row>
    <row r="496" spans="1:15" ht="14.5" customHeight="1" x14ac:dyDescent="0.3">
      <c r="A496" s="60" t="s">
        <v>614</v>
      </c>
      <c r="B496" s="61">
        <v>10903</v>
      </c>
      <c r="C496" s="62">
        <v>81</v>
      </c>
      <c r="D496" s="62">
        <v>3</v>
      </c>
      <c r="E496" s="63">
        <v>24.33</v>
      </c>
      <c r="F496" s="63">
        <v>40.15</v>
      </c>
      <c r="G496" s="63">
        <v>55.97</v>
      </c>
      <c r="H496" s="41">
        <v>0.73</v>
      </c>
      <c r="I496" s="41">
        <v>1.95</v>
      </c>
      <c r="J496" s="41">
        <f t="shared" si="12"/>
        <v>2.92</v>
      </c>
      <c r="K496" s="64">
        <v>99</v>
      </c>
      <c r="L496" s="64">
        <v>2</v>
      </c>
      <c r="M496" s="65" t="s">
        <v>127</v>
      </c>
      <c r="N496" s="65" t="s">
        <v>125</v>
      </c>
      <c r="O496" s="66">
        <v>20</v>
      </c>
    </row>
    <row r="497" spans="1:15" ht="14.5" customHeight="1" x14ac:dyDescent="0.3">
      <c r="A497" s="60" t="s">
        <v>615</v>
      </c>
      <c r="B497" s="61">
        <v>9314</v>
      </c>
      <c r="C497" s="62">
        <v>81</v>
      </c>
      <c r="D497" s="62">
        <v>2</v>
      </c>
      <c r="E497" s="63">
        <v>28.47</v>
      </c>
      <c r="F497" s="63">
        <v>46.96</v>
      </c>
      <c r="G497" s="63">
        <v>65.45</v>
      </c>
      <c r="H497" s="41">
        <v>0.86</v>
      </c>
      <c r="I497" s="41">
        <v>2.2799999999999998</v>
      </c>
      <c r="J497" s="41">
        <f t="shared" si="12"/>
        <v>3.42</v>
      </c>
      <c r="K497" s="64">
        <v>18</v>
      </c>
      <c r="L497" s="64">
        <v>2</v>
      </c>
      <c r="M497" s="65" t="s">
        <v>127</v>
      </c>
      <c r="N497" s="65" t="s">
        <v>125</v>
      </c>
      <c r="O497" s="66">
        <v>44</v>
      </c>
    </row>
    <row r="498" spans="1:15" ht="14.5" customHeight="1" x14ac:dyDescent="0.3">
      <c r="A498" s="60" t="s">
        <v>616</v>
      </c>
      <c r="B498" s="61">
        <v>9311</v>
      </c>
      <c r="C498" s="62">
        <v>81</v>
      </c>
      <c r="D498" s="62">
        <v>3</v>
      </c>
      <c r="E498" s="63">
        <v>24.33</v>
      </c>
      <c r="F498" s="63">
        <v>40.15</v>
      </c>
      <c r="G498" s="63">
        <v>55.97</v>
      </c>
      <c r="H498" s="41">
        <v>0.73</v>
      </c>
      <c r="I498" s="41">
        <v>1.95</v>
      </c>
      <c r="J498" s="41">
        <f t="shared" si="12"/>
        <v>2.92</v>
      </c>
      <c r="K498" s="64">
        <v>99</v>
      </c>
      <c r="L498" s="64">
        <v>2</v>
      </c>
      <c r="M498" s="65" t="s">
        <v>127</v>
      </c>
      <c r="N498" s="65" t="s">
        <v>125</v>
      </c>
      <c r="O498" s="66">
        <v>44</v>
      </c>
    </row>
    <row r="499" spans="1:15" ht="14.5" customHeight="1" x14ac:dyDescent="0.3">
      <c r="A499" s="60" t="s">
        <v>617</v>
      </c>
      <c r="B499" s="61">
        <v>9312</v>
      </c>
      <c r="C499" s="62">
        <v>81</v>
      </c>
      <c r="D499" s="62">
        <v>3</v>
      </c>
      <c r="E499" s="63">
        <v>24.33</v>
      </c>
      <c r="F499" s="63">
        <v>40.15</v>
      </c>
      <c r="G499" s="63">
        <v>55.97</v>
      </c>
      <c r="H499" s="41">
        <v>0.73</v>
      </c>
      <c r="I499" s="41">
        <v>1.95</v>
      </c>
      <c r="J499" s="41">
        <f t="shared" si="12"/>
        <v>2.92</v>
      </c>
      <c r="K499" s="64">
        <v>99</v>
      </c>
      <c r="L499" s="64">
        <v>2</v>
      </c>
      <c r="M499" s="65" t="s">
        <v>127</v>
      </c>
      <c r="N499" s="65" t="s">
        <v>125</v>
      </c>
      <c r="O499" s="66">
        <v>44</v>
      </c>
    </row>
    <row r="500" spans="1:15" ht="14.5" customHeight="1" x14ac:dyDescent="0.3">
      <c r="A500" s="60" t="s">
        <v>618</v>
      </c>
      <c r="B500" s="61">
        <v>9313</v>
      </c>
      <c r="C500" s="62">
        <v>81</v>
      </c>
      <c r="D500" s="62">
        <v>3</v>
      </c>
      <c r="E500" s="63">
        <v>24.33</v>
      </c>
      <c r="F500" s="63">
        <v>40.15</v>
      </c>
      <c r="G500" s="63">
        <v>55.97</v>
      </c>
      <c r="H500" s="41">
        <v>0.73</v>
      </c>
      <c r="I500" s="41">
        <v>1.95</v>
      </c>
      <c r="J500" s="41">
        <f t="shared" si="12"/>
        <v>2.92</v>
      </c>
      <c r="K500" s="64">
        <v>99</v>
      </c>
      <c r="L500" s="64">
        <v>2</v>
      </c>
      <c r="M500" s="65" t="s">
        <v>127</v>
      </c>
      <c r="N500" s="65" t="s">
        <v>125</v>
      </c>
      <c r="O500" s="66">
        <v>44</v>
      </c>
    </row>
    <row r="501" spans="1:15" ht="14.5" customHeight="1" x14ac:dyDescent="0.3">
      <c r="A501" s="60" t="s">
        <v>619</v>
      </c>
      <c r="B501" s="61">
        <v>9090</v>
      </c>
      <c r="C501" s="62">
        <v>81</v>
      </c>
      <c r="D501" s="62">
        <v>1</v>
      </c>
      <c r="E501" s="63">
        <v>31.45</v>
      </c>
      <c r="F501" s="63">
        <v>52.65</v>
      </c>
      <c r="G501" s="63">
        <v>73.849999999999994</v>
      </c>
      <c r="H501" s="41">
        <v>0.95</v>
      </c>
      <c r="I501" s="41">
        <v>2.52</v>
      </c>
      <c r="J501" s="41">
        <f t="shared" si="12"/>
        <v>3.78</v>
      </c>
      <c r="K501" s="64">
        <v>19</v>
      </c>
      <c r="L501" s="64">
        <v>1</v>
      </c>
      <c r="M501" s="65" t="s">
        <v>127</v>
      </c>
      <c r="N501" s="65" t="s">
        <v>125</v>
      </c>
      <c r="O501" s="66">
        <v>1</v>
      </c>
    </row>
    <row r="502" spans="1:15" ht="14.25" customHeight="1" x14ac:dyDescent="0.3">
      <c r="A502" s="60" t="s">
        <v>620</v>
      </c>
      <c r="B502" s="61">
        <v>7210</v>
      </c>
      <c r="C502" s="62">
        <v>81</v>
      </c>
      <c r="D502" s="62">
        <v>4</v>
      </c>
      <c r="E502" s="63">
        <v>18.690000000000001</v>
      </c>
      <c r="F502" s="63">
        <v>34.46</v>
      </c>
      <c r="G502" s="63">
        <v>42.95</v>
      </c>
      <c r="H502" s="41">
        <v>0.56999999999999995</v>
      </c>
      <c r="I502" s="41">
        <v>1.5</v>
      </c>
      <c r="J502" s="41">
        <f t="shared" si="12"/>
        <v>2.25</v>
      </c>
      <c r="K502" s="64">
        <v>97</v>
      </c>
      <c r="L502" s="64">
        <v>5</v>
      </c>
      <c r="M502" s="65" t="s">
        <v>124</v>
      </c>
      <c r="N502" s="65" t="s">
        <v>125</v>
      </c>
      <c r="O502" s="66">
        <v>195</v>
      </c>
    </row>
    <row r="503" spans="1:15" ht="14.5" customHeight="1" x14ac:dyDescent="0.3">
      <c r="A503" s="60" t="s">
        <v>621</v>
      </c>
      <c r="B503" s="61">
        <v>7310</v>
      </c>
      <c r="C503" s="62">
        <v>81</v>
      </c>
      <c r="D503" s="62">
        <v>4</v>
      </c>
      <c r="E503" s="63">
        <v>18.690000000000001</v>
      </c>
      <c r="F503" s="63">
        <v>34.46</v>
      </c>
      <c r="G503" s="63">
        <v>42.95</v>
      </c>
      <c r="H503" s="41">
        <v>0.56999999999999995</v>
      </c>
      <c r="I503" s="41">
        <v>1.5</v>
      </c>
      <c r="J503" s="41">
        <f t="shared" si="12"/>
        <v>2.25</v>
      </c>
      <c r="K503" s="64">
        <v>96</v>
      </c>
      <c r="L503" s="64">
        <v>5</v>
      </c>
      <c r="M503" s="65" t="s">
        <v>127</v>
      </c>
      <c r="N503" s="65" t="s">
        <v>125</v>
      </c>
      <c r="O503" s="66">
        <v>3</v>
      </c>
    </row>
    <row r="504" spans="1:15" ht="14.5" customHeight="1" x14ac:dyDescent="0.3">
      <c r="A504" s="60" t="s">
        <v>622</v>
      </c>
      <c r="B504" s="61">
        <v>7110</v>
      </c>
      <c r="C504" s="62">
        <v>81</v>
      </c>
      <c r="D504" s="62">
        <v>5</v>
      </c>
      <c r="E504" s="63">
        <v>14.85</v>
      </c>
      <c r="F504" s="63">
        <v>24.48</v>
      </c>
      <c r="G504" s="63">
        <v>34.11</v>
      </c>
      <c r="H504" s="41">
        <v>0.45</v>
      </c>
      <c r="I504" s="41">
        <v>1.19</v>
      </c>
      <c r="J504" s="41">
        <f t="shared" si="12"/>
        <v>1.79</v>
      </c>
      <c r="K504" s="64">
        <v>97</v>
      </c>
      <c r="L504" s="64">
        <v>5</v>
      </c>
      <c r="M504" s="65" t="s">
        <v>125</v>
      </c>
      <c r="N504" s="65" t="s">
        <v>125</v>
      </c>
      <c r="O504" s="66">
        <v>195</v>
      </c>
    </row>
    <row r="505" spans="1:15" ht="14.5" customHeight="1" x14ac:dyDescent="0.3">
      <c r="A505" s="60" t="s">
        <v>623</v>
      </c>
      <c r="B505" s="68">
        <v>63400</v>
      </c>
      <c r="C505" s="40">
        <v>6</v>
      </c>
      <c r="D505" s="40">
        <v>13</v>
      </c>
      <c r="E505" s="63">
        <v>18</v>
      </c>
      <c r="F505" s="63"/>
      <c r="G505" s="63">
        <v>29.88</v>
      </c>
      <c r="H505" s="41">
        <v>0.54</v>
      </c>
      <c r="I505" s="41">
        <v>1.44</v>
      </c>
      <c r="J505" s="41">
        <f t="shared" si="12"/>
        <v>2.16</v>
      </c>
      <c r="K505" s="69">
        <v>6</v>
      </c>
      <c r="L505" s="69">
        <v>3</v>
      </c>
      <c r="M505" s="60" t="s">
        <v>125</v>
      </c>
      <c r="N505" s="60" t="s">
        <v>125</v>
      </c>
      <c r="O505" s="44">
        <v>127</v>
      </c>
    </row>
    <row r="506" spans="1:15" ht="14.5" customHeight="1" x14ac:dyDescent="0.3">
      <c r="A506" s="60" t="s">
        <v>624</v>
      </c>
      <c r="B506" s="61">
        <v>76101</v>
      </c>
      <c r="C506" s="62">
        <v>3</v>
      </c>
      <c r="D506" s="62">
        <v>12</v>
      </c>
      <c r="E506" s="63">
        <v>16.61</v>
      </c>
      <c r="F506" s="63"/>
      <c r="G506" s="63">
        <v>27.65</v>
      </c>
      <c r="H506" s="41">
        <v>0.5</v>
      </c>
      <c r="I506" s="41">
        <v>1.33</v>
      </c>
      <c r="J506" s="41">
        <f t="shared" si="12"/>
        <v>2</v>
      </c>
      <c r="K506" s="64">
        <v>3</v>
      </c>
      <c r="L506" s="64">
        <v>8</v>
      </c>
      <c r="M506" s="65" t="s">
        <v>125</v>
      </c>
      <c r="N506" s="65" t="s">
        <v>125</v>
      </c>
      <c r="O506" s="66">
        <v>301</v>
      </c>
    </row>
    <row r="507" spans="1:15" ht="14.5" customHeight="1" x14ac:dyDescent="0.3">
      <c r="A507" s="60" t="s">
        <v>625</v>
      </c>
      <c r="B507" s="61">
        <v>76102</v>
      </c>
      <c r="C507" s="62">
        <v>3</v>
      </c>
      <c r="D507" s="62">
        <v>13</v>
      </c>
      <c r="E507" s="63">
        <v>17.940000000000001</v>
      </c>
      <c r="F507" s="63"/>
      <c r="G507" s="63">
        <v>29.88</v>
      </c>
      <c r="H507" s="41">
        <v>0.54</v>
      </c>
      <c r="I507" s="41">
        <v>1.44</v>
      </c>
      <c r="J507" s="41">
        <f t="shared" si="12"/>
        <v>2.1599999999999997</v>
      </c>
      <c r="K507" s="64">
        <v>3</v>
      </c>
      <c r="L507" s="64">
        <v>8</v>
      </c>
      <c r="M507" s="65" t="s">
        <v>125</v>
      </c>
      <c r="N507" s="65" t="s">
        <v>125</v>
      </c>
      <c r="O507" s="66">
        <v>301</v>
      </c>
    </row>
    <row r="508" spans="1:15" ht="14.5" customHeight="1" x14ac:dyDescent="0.3">
      <c r="A508" s="60" t="s">
        <v>626</v>
      </c>
      <c r="B508" s="61">
        <v>5520</v>
      </c>
      <c r="C508" s="62">
        <v>81</v>
      </c>
      <c r="D508" s="62">
        <v>3</v>
      </c>
      <c r="E508" s="63">
        <v>24.33</v>
      </c>
      <c r="F508" s="63">
        <v>40.15</v>
      </c>
      <c r="G508" s="63">
        <v>55.97</v>
      </c>
      <c r="H508" s="41">
        <v>0.73</v>
      </c>
      <c r="I508" s="41">
        <v>1.95</v>
      </c>
      <c r="J508" s="41">
        <f t="shared" si="12"/>
        <v>2.92</v>
      </c>
      <c r="K508" s="64">
        <v>17</v>
      </c>
      <c r="L508" s="64">
        <v>2</v>
      </c>
      <c r="M508" s="65" t="s">
        <v>127</v>
      </c>
      <c r="N508" s="65" t="s">
        <v>125</v>
      </c>
      <c r="O508" s="66">
        <v>11</v>
      </c>
    </row>
    <row r="509" spans="1:15" ht="14.5" customHeight="1" x14ac:dyDescent="0.3">
      <c r="A509" s="60" t="s">
        <v>627</v>
      </c>
      <c r="B509" s="61">
        <v>5501</v>
      </c>
      <c r="C509" s="62">
        <v>7</v>
      </c>
      <c r="D509" s="62">
        <v>4</v>
      </c>
      <c r="E509" s="63">
        <v>18.690000000000001</v>
      </c>
      <c r="F509" s="63">
        <v>30.82</v>
      </c>
      <c r="G509" s="63">
        <v>42.95</v>
      </c>
      <c r="H509" s="41">
        <v>0.56999999999999995</v>
      </c>
      <c r="I509" s="41">
        <v>1.5</v>
      </c>
      <c r="J509" s="41">
        <f t="shared" si="12"/>
        <v>2.25</v>
      </c>
      <c r="K509" s="64">
        <v>7</v>
      </c>
      <c r="L509" s="64">
        <v>2</v>
      </c>
      <c r="M509" s="65" t="s">
        <v>125</v>
      </c>
      <c r="N509" s="65" t="s">
        <v>125</v>
      </c>
      <c r="O509" s="66">
        <v>159</v>
      </c>
    </row>
    <row r="510" spans="1:15" ht="14.5" customHeight="1" x14ac:dyDescent="0.3">
      <c r="A510" s="60" t="s">
        <v>628</v>
      </c>
      <c r="B510" s="61">
        <v>5502</v>
      </c>
      <c r="C510" s="62">
        <v>7</v>
      </c>
      <c r="D510" s="62">
        <v>3</v>
      </c>
      <c r="E510" s="63">
        <v>24.33</v>
      </c>
      <c r="F510" s="63">
        <v>40.15</v>
      </c>
      <c r="G510" s="63">
        <v>55.97</v>
      </c>
      <c r="H510" s="41">
        <v>0.73</v>
      </c>
      <c r="I510" s="41">
        <v>1.95</v>
      </c>
      <c r="J510" s="41">
        <f t="shared" si="12"/>
        <v>2.92</v>
      </c>
      <c r="K510" s="64">
        <v>7</v>
      </c>
      <c r="L510" s="64">
        <v>2</v>
      </c>
      <c r="M510" s="65" t="s">
        <v>127</v>
      </c>
      <c r="N510" s="65" t="s">
        <v>125</v>
      </c>
      <c r="O510" s="66">
        <v>159</v>
      </c>
    </row>
    <row r="511" spans="1:15" ht="14.5" customHeight="1" x14ac:dyDescent="0.3">
      <c r="A511" s="60" t="s">
        <v>629</v>
      </c>
      <c r="B511" s="61">
        <v>76125</v>
      </c>
      <c r="C511" s="62">
        <v>3</v>
      </c>
      <c r="D511" s="62">
        <v>10</v>
      </c>
      <c r="E511" s="63">
        <v>14.26</v>
      </c>
      <c r="F511" s="63"/>
      <c r="G511" s="63">
        <v>23.63</v>
      </c>
      <c r="H511" s="41">
        <v>0.43</v>
      </c>
      <c r="I511" s="41">
        <v>1.1499999999999999</v>
      </c>
      <c r="J511" s="41">
        <f t="shared" si="12"/>
        <v>1.72</v>
      </c>
      <c r="K511" s="64">
        <v>3</v>
      </c>
      <c r="L511" s="64">
        <v>8</v>
      </c>
      <c r="M511" s="65" t="s">
        <v>125</v>
      </c>
      <c r="N511" s="65" t="s">
        <v>125</v>
      </c>
      <c r="O511" s="66">
        <v>301</v>
      </c>
    </row>
    <row r="512" spans="1:15" ht="14.5" customHeight="1" x14ac:dyDescent="0.3">
      <c r="A512" s="60" t="s">
        <v>630</v>
      </c>
      <c r="B512" s="61">
        <v>76126</v>
      </c>
      <c r="C512" s="62">
        <v>3</v>
      </c>
      <c r="D512" s="62">
        <v>12</v>
      </c>
      <c r="E512" s="63">
        <v>16.61</v>
      </c>
      <c r="F512" s="63"/>
      <c r="G512" s="63">
        <v>27.65</v>
      </c>
      <c r="H512" s="41">
        <v>0.5</v>
      </c>
      <c r="I512" s="41">
        <v>1.33</v>
      </c>
      <c r="J512" s="41">
        <f t="shared" si="12"/>
        <v>2</v>
      </c>
      <c r="K512" s="64">
        <v>3</v>
      </c>
      <c r="L512" s="64">
        <v>8</v>
      </c>
      <c r="M512" s="65" t="s">
        <v>125</v>
      </c>
      <c r="N512" s="65" t="s">
        <v>125</v>
      </c>
      <c r="O512" s="66">
        <v>301</v>
      </c>
    </row>
    <row r="513" spans="1:15" ht="14.5" customHeight="1" x14ac:dyDescent="0.3">
      <c r="A513" s="60" t="s">
        <v>631</v>
      </c>
      <c r="B513" s="61">
        <v>26061</v>
      </c>
      <c r="C513" s="62">
        <v>14</v>
      </c>
      <c r="D513" s="62">
        <v>15</v>
      </c>
      <c r="E513" s="63">
        <v>14.85</v>
      </c>
      <c r="F513" s="63">
        <v>24.48</v>
      </c>
      <c r="G513" s="63">
        <v>34.11</v>
      </c>
      <c r="H513" s="41">
        <v>0.45</v>
      </c>
      <c r="I513" s="41">
        <v>1.19</v>
      </c>
      <c r="J513" s="41">
        <f t="shared" si="12"/>
        <v>1.79</v>
      </c>
      <c r="K513" s="64">
        <v>14</v>
      </c>
      <c r="L513" s="64">
        <v>2</v>
      </c>
      <c r="M513" s="65" t="s">
        <v>125</v>
      </c>
      <c r="N513" s="65" t="s">
        <v>125</v>
      </c>
      <c r="O513" s="66">
        <v>28</v>
      </c>
    </row>
    <row r="514" spans="1:15" ht="14.5" customHeight="1" x14ac:dyDescent="0.3">
      <c r="A514" s="60" t="s">
        <v>632</v>
      </c>
      <c r="B514" s="61">
        <v>26062</v>
      </c>
      <c r="C514" s="62">
        <v>14</v>
      </c>
      <c r="D514" s="62">
        <v>14</v>
      </c>
      <c r="E514" s="63">
        <v>18.690000000000001</v>
      </c>
      <c r="F514" s="63">
        <v>30.82</v>
      </c>
      <c r="G514" s="63">
        <v>42.95</v>
      </c>
      <c r="H514" s="41">
        <v>0.56999999999999995</v>
      </c>
      <c r="I514" s="41">
        <v>1.5</v>
      </c>
      <c r="J514" s="41">
        <f t="shared" si="12"/>
        <v>2.25</v>
      </c>
      <c r="K514" s="64">
        <v>14</v>
      </c>
      <c r="L514" s="64">
        <v>2</v>
      </c>
      <c r="M514" s="65" t="s">
        <v>127</v>
      </c>
      <c r="N514" s="65" t="s">
        <v>125</v>
      </c>
      <c r="O514" s="66">
        <v>28</v>
      </c>
    </row>
    <row r="515" spans="1:15" ht="14.5" customHeight="1" x14ac:dyDescent="0.3">
      <c r="A515" s="60" t="s">
        <v>633</v>
      </c>
      <c r="B515" s="61">
        <v>70490</v>
      </c>
      <c r="C515" s="62">
        <v>81</v>
      </c>
      <c r="D515" s="62">
        <v>2</v>
      </c>
      <c r="E515" s="63">
        <v>28.47</v>
      </c>
      <c r="F515" s="63">
        <v>46.96</v>
      </c>
      <c r="G515" s="63">
        <v>65.45</v>
      </c>
      <c r="H515" s="41">
        <v>0.86</v>
      </c>
      <c r="I515" s="41">
        <v>2.2799999999999998</v>
      </c>
      <c r="J515" s="41">
        <f t="shared" si="12"/>
        <v>3.42</v>
      </c>
      <c r="K515" s="64">
        <v>18</v>
      </c>
      <c r="L515" s="64">
        <v>1</v>
      </c>
      <c r="M515" s="65" t="s">
        <v>127</v>
      </c>
      <c r="N515" s="65" t="s">
        <v>125</v>
      </c>
      <c r="O515" s="66">
        <v>2</v>
      </c>
    </row>
    <row r="516" spans="1:15" ht="14.5" customHeight="1" x14ac:dyDescent="0.3">
      <c r="A516" s="60" t="s">
        <v>634</v>
      </c>
      <c r="B516" s="61">
        <v>2100</v>
      </c>
      <c r="C516" s="62">
        <v>7</v>
      </c>
      <c r="D516" s="62">
        <v>4</v>
      </c>
      <c r="E516" s="63">
        <v>18.690000000000001</v>
      </c>
      <c r="F516" s="63">
        <v>30.82</v>
      </c>
      <c r="G516" s="63">
        <v>42.95</v>
      </c>
      <c r="H516" s="41">
        <v>0.56999999999999995</v>
      </c>
      <c r="I516" s="41">
        <v>1.5</v>
      </c>
      <c r="J516" s="41">
        <f t="shared" si="12"/>
        <v>2.25</v>
      </c>
      <c r="K516" s="64">
        <v>7</v>
      </c>
      <c r="L516" s="64">
        <v>2</v>
      </c>
      <c r="M516" s="65" t="s">
        <v>125</v>
      </c>
      <c r="N516" s="65" t="s">
        <v>125</v>
      </c>
      <c r="O516" s="66">
        <v>16</v>
      </c>
    </row>
    <row r="517" spans="1:15" ht="14.5" customHeight="1" x14ac:dyDescent="0.3">
      <c r="A517" s="60" t="s">
        <v>635</v>
      </c>
      <c r="B517" s="61">
        <v>2120</v>
      </c>
      <c r="C517" s="62">
        <v>81</v>
      </c>
      <c r="D517" s="62">
        <v>2</v>
      </c>
      <c r="E517" s="63">
        <v>28.47</v>
      </c>
      <c r="F517" s="63">
        <v>46.96</v>
      </c>
      <c r="G517" s="63">
        <v>65.45</v>
      </c>
      <c r="H517" s="41">
        <v>0.86</v>
      </c>
      <c r="I517" s="41">
        <v>2.2799999999999998</v>
      </c>
      <c r="J517" s="41">
        <f t="shared" si="12"/>
        <v>3.42</v>
      </c>
      <c r="K517" s="64">
        <v>17</v>
      </c>
      <c r="L517" s="64">
        <v>1</v>
      </c>
      <c r="M517" s="65" t="s">
        <v>127</v>
      </c>
      <c r="N517" s="65" t="s">
        <v>125</v>
      </c>
      <c r="O517" s="66">
        <v>2</v>
      </c>
    </row>
    <row r="518" spans="1:15" ht="14.5" customHeight="1" x14ac:dyDescent="0.3">
      <c r="A518" s="60" t="s">
        <v>636</v>
      </c>
      <c r="B518" s="61">
        <v>2105</v>
      </c>
      <c r="C518" s="62">
        <v>7</v>
      </c>
      <c r="D518" s="62">
        <v>2</v>
      </c>
      <c r="E518" s="63">
        <v>28.47</v>
      </c>
      <c r="F518" s="63">
        <v>46.96</v>
      </c>
      <c r="G518" s="63">
        <v>65.45</v>
      </c>
      <c r="H518" s="41">
        <v>0.86</v>
      </c>
      <c r="I518" s="41">
        <v>2.2799999999999998</v>
      </c>
      <c r="J518" s="41">
        <f t="shared" si="12"/>
        <v>3.42</v>
      </c>
      <c r="K518" s="64">
        <v>7</v>
      </c>
      <c r="L518" s="64">
        <v>2</v>
      </c>
      <c r="M518" s="65" t="s">
        <v>127</v>
      </c>
      <c r="N518" s="65" t="s">
        <v>125</v>
      </c>
      <c r="O518" s="66">
        <v>16</v>
      </c>
    </row>
    <row r="519" spans="1:15" ht="14.5" customHeight="1" x14ac:dyDescent="0.3">
      <c r="A519" s="60" t="s">
        <v>637</v>
      </c>
      <c r="B519" s="61">
        <v>2103</v>
      </c>
      <c r="C519" s="62">
        <v>7</v>
      </c>
      <c r="D519" s="62">
        <v>3</v>
      </c>
      <c r="E519" s="63">
        <v>24.33</v>
      </c>
      <c r="F519" s="63">
        <v>40.15</v>
      </c>
      <c r="G519" s="63">
        <v>55.97</v>
      </c>
      <c r="H519" s="41">
        <v>0.73</v>
      </c>
      <c r="I519" s="41">
        <v>1.95</v>
      </c>
      <c r="J519" s="41">
        <f t="shared" si="12"/>
        <v>2.92</v>
      </c>
      <c r="K519" s="64">
        <v>7</v>
      </c>
      <c r="L519" s="64">
        <v>2</v>
      </c>
      <c r="M519" s="65" t="s">
        <v>127</v>
      </c>
      <c r="N519" s="65" t="s">
        <v>125</v>
      </c>
      <c r="O519" s="66">
        <v>16</v>
      </c>
    </row>
    <row r="520" spans="1:15" ht="14.5" customHeight="1" x14ac:dyDescent="0.3">
      <c r="A520" s="60" t="s">
        <v>638</v>
      </c>
      <c r="B520" s="61">
        <v>2104</v>
      </c>
      <c r="C520" s="62">
        <v>7</v>
      </c>
      <c r="D520" s="62">
        <v>3</v>
      </c>
      <c r="E520" s="63">
        <v>24.33</v>
      </c>
      <c r="F520" s="63">
        <v>40.15</v>
      </c>
      <c r="G520" s="63">
        <v>55.97</v>
      </c>
      <c r="H520" s="41">
        <v>0.73</v>
      </c>
      <c r="I520" s="41">
        <v>1.95</v>
      </c>
      <c r="J520" s="41">
        <f t="shared" si="12"/>
        <v>2.92</v>
      </c>
      <c r="K520" s="64">
        <v>7</v>
      </c>
      <c r="L520" s="64">
        <v>2</v>
      </c>
      <c r="M520" s="65" t="s">
        <v>127</v>
      </c>
      <c r="N520" s="65" t="s">
        <v>125</v>
      </c>
      <c r="O520" s="66">
        <v>16</v>
      </c>
    </row>
    <row r="521" spans="1:15" ht="14.5" customHeight="1" x14ac:dyDescent="0.3">
      <c r="A521" s="60" t="s">
        <v>639</v>
      </c>
      <c r="B521" s="61">
        <v>530</v>
      </c>
      <c r="C521" s="62">
        <v>81</v>
      </c>
      <c r="D521" s="62">
        <v>2</v>
      </c>
      <c r="E521" s="63">
        <v>28.47</v>
      </c>
      <c r="F521" s="63">
        <v>46.96</v>
      </c>
      <c r="G521" s="63">
        <v>65.45</v>
      </c>
      <c r="H521" s="41">
        <v>0.86</v>
      </c>
      <c r="I521" s="41">
        <v>2.2799999999999998</v>
      </c>
      <c r="J521" s="41">
        <f t="shared" si="12"/>
        <v>3.42</v>
      </c>
      <c r="K521" s="64">
        <v>98</v>
      </c>
      <c r="L521" s="64">
        <v>1</v>
      </c>
      <c r="M521" s="65" t="s">
        <v>127</v>
      </c>
      <c r="N521" s="65" t="s">
        <v>125</v>
      </c>
      <c r="O521" s="66">
        <v>2</v>
      </c>
    </row>
    <row r="522" spans="1:15" ht="14.5" customHeight="1" x14ac:dyDescent="0.3">
      <c r="A522" s="60" t="s">
        <v>640</v>
      </c>
      <c r="B522" s="61">
        <v>540</v>
      </c>
      <c r="C522" s="62">
        <v>81</v>
      </c>
      <c r="D522" s="62">
        <v>1</v>
      </c>
      <c r="E522" s="63">
        <v>31.45</v>
      </c>
      <c r="F522" s="63">
        <v>52.65</v>
      </c>
      <c r="G522" s="63">
        <v>73.849999999999994</v>
      </c>
      <c r="H522" s="41">
        <v>0.95</v>
      </c>
      <c r="I522" s="41">
        <v>2.52</v>
      </c>
      <c r="J522" s="41">
        <f t="shared" si="12"/>
        <v>3.78</v>
      </c>
      <c r="K522" s="64">
        <v>19</v>
      </c>
      <c r="L522" s="64">
        <v>1</v>
      </c>
      <c r="M522" s="65" t="s">
        <v>127</v>
      </c>
      <c r="N522" s="65" t="s">
        <v>125</v>
      </c>
      <c r="O522" s="66">
        <v>1</v>
      </c>
    </row>
    <row r="523" spans="1:15" ht="14.5" customHeight="1" x14ac:dyDescent="0.3">
      <c r="A523" s="60" t="s">
        <v>641</v>
      </c>
      <c r="B523" s="61">
        <v>560</v>
      </c>
      <c r="C523" s="62">
        <v>81</v>
      </c>
      <c r="D523" s="62">
        <v>2</v>
      </c>
      <c r="E523" s="63">
        <v>28.47</v>
      </c>
      <c r="F523" s="63">
        <v>46.96</v>
      </c>
      <c r="G523" s="63">
        <v>65.45</v>
      </c>
      <c r="H523" s="41">
        <v>0.86</v>
      </c>
      <c r="I523" s="41">
        <v>2.2799999999999998</v>
      </c>
      <c r="J523" s="41">
        <f t="shared" si="12"/>
        <v>3.42</v>
      </c>
      <c r="K523" s="64">
        <v>17</v>
      </c>
      <c r="L523" s="64">
        <v>1</v>
      </c>
      <c r="M523" s="65" t="s">
        <v>127</v>
      </c>
      <c r="N523" s="65" t="s">
        <v>125</v>
      </c>
      <c r="O523" s="66">
        <v>2</v>
      </c>
    </row>
    <row r="524" spans="1:15" ht="14.5" customHeight="1" x14ac:dyDescent="0.3">
      <c r="A524" s="60" t="s">
        <v>642</v>
      </c>
      <c r="B524" s="61">
        <v>580</v>
      </c>
      <c r="C524" s="62">
        <v>81</v>
      </c>
      <c r="D524" s="62">
        <v>3</v>
      </c>
      <c r="E524" s="63">
        <v>24.33</v>
      </c>
      <c r="F524" s="63">
        <v>40.15</v>
      </c>
      <c r="G524" s="63">
        <v>55.97</v>
      </c>
      <c r="H524" s="41">
        <v>0.73</v>
      </c>
      <c r="I524" s="41">
        <v>1.95</v>
      </c>
      <c r="J524" s="41">
        <f t="shared" si="12"/>
        <v>2.92</v>
      </c>
      <c r="K524" s="64">
        <v>17</v>
      </c>
      <c r="L524" s="64">
        <v>2</v>
      </c>
      <c r="M524" s="65" t="s">
        <v>127</v>
      </c>
      <c r="N524" s="65" t="s">
        <v>125</v>
      </c>
      <c r="O524" s="66">
        <v>4</v>
      </c>
    </row>
    <row r="525" spans="1:15" ht="14.5" customHeight="1" x14ac:dyDescent="0.3">
      <c r="A525" s="60" t="s">
        <v>643</v>
      </c>
      <c r="B525" s="61">
        <v>161</v>
      </c>
      <c r="C525" s="62">
        <v>2</v>
      </c>
      <c r="D525" s="62">
        <v>11</v>
      </c>
      <c r="E525" s="63">
        <v>16.71</v>
      </c>
      <c r="F525" s="63"/>
      <c r="G525" s="63">
        <v>25.56</v>
      </c>
      <c r="H525" s="41">
        <v>0.51</v>
      </c>
      <c r="I525" s="41">
        <v>1.34</v>
      </c>
      <c r="J525" s="41">
        <f t="shared" si="12"/>
        <v>2.0099999999999998</v>
      </c>
      <c r="K525" s="64">
        <v>2</v>
      </c>
      <c r="L525" s="64">
        <v>5</v>
      </c>
      <c r="M525" s="65" t="s">
        <v>125</v>
      </c>
      <c r="N525" s="65" t="s">
        <v>125</v>
      </c>
      <c r="O525" s="66">
        <v>202</v>
      </c>
    </row>
    <row r="526" spans="1:15" ht="14.5" customHeight="1" x14ac:dyDescent="0.3">
      <c r="A526" s="60" t="s">
        <v>644</v>
      </c>
      <c r="B526" s="61">
        <v>120</v>
      </c>
      <c r="C526" s="62">
        <v>81</v>
      </c>
      <c r="D526" s="62">
        <v>4</v>
      </c>
      <c r="E526" s="63">
        <v>18.690000000000001</v>
      </c>
      <c r="F526" s="63">
        <v>34.46</v>
      </c>
      <c r="G526" s="63">
        <v>42.95</v>
      </c>
      <c r="H526" s="41">
        <v>0.56999999999999995</v>
      </c>
      <c r="I526" s="41">
        <v>1.5</v>
      </c>
      <c r="J526" s="41">
        <f t="shared" si="12"/>
        <v>2.25</v>
      </c>
      <c r="K526" s="64">
        <v>16</v>
      </c>
      <c r="L526" s="64">
        <v>2</v>
      </c>
      <c r="M526" s="65" t="s">
        <v>127</v>
      </c>
      <c r="N526" s="65" t="s">
        <v>125</v>
      </c>
      <c r="O526" s="66">
        <v>4</v>
      </c>
    </row>
    <row r="527" spans="1:15" ht="14.5" customHeight="1" x14ac:dyDescent="0.3">
      <c r="A527" s="60" t="s">
        <v>645</v>
      </c>
      <c r="B527" s="61">
        <v>163</v>
      </c>
      <c r="C527" s="62">
        <v>2</v>
      </c>
      <c r="D527" s="62">
        <v>15</v>
      </c>
      <c r="E527" s="63">
        <v>22.84</v>
      </c>
      <c r="F527" s="63"/>
      <c r="G527" s="63">
        <v>34.93</v>
      </c>
      <c r="H527" s="41">
        <v>0.69</v>
      </c>
      <c r="I527" s="41">
        <v>1.83</v>
      </c>
      <c r="J527" s="41">
        <f t="shared" si="12"/>
        <v>2.75</v>
      </c>
      <c r="K527" s="64">
        <v>2</v>
      </c>
      <c r="L527" s="64">
        <v>5</v>
      </c>
      <c r="M527" s="65" t="s">
        <v>125</v>
      </c>
      <c r="N527" s="65" t="s">
        <v>125</v>
      </c>
      <c r="O527" s="66">
        <v>202</v>
      </c>
    </row>
    <row r="528" spans="1:15" ht="14.5" customHeight="1" x14ac:dyDescent="0.3">
      <c r="A528" s="60" t="s">
        <v>646</v>
      </c>
      <c r="B528" s="61">
        <v>162</v>
      </c>
      <c r="C528" s="62">
        <v>2</v>
      </c>
      <c r="D528" s="62">
        <v>13</v>
      </c>
      <c r="E528" s="63">
        <v>19.54</v>
      </c>
      <c r="F528" s="63"/>
      <c r="G528" s="63">
        <v>29.88</v>
      </c>
      <c r="H528" s="41">
        <v>0.59</v>
      </c>
      <c r="I528" s="41">
        <v>1.57</v>
      </c>
      <c r="J528" s="41">
        <f t="shared" si="12"/>
        <v>2.3499999999999996</v>
      </c>
      <c r="K528" s="64">
        <v>2</v>
      </c>
      <c r="L528" s="64">
        <v>5</v>
      </c>
      <c r="M528" s="65" t="s">
        <v>125</v>
      </c>
      <c r="N528" s="65" t="s">
        <v>125</v>
      </c>
      <c r="O528" s="66">
        <v>202</v>
      </c>
    </row>
    <row r="529" spans="1:15" ht="14.5" customHeight="1" x14ac:dyDescent="0.3">
      <c r="A529" s="60" t="s">
        <v>647</v>
      </c>
      <c r="B529" s="61">
        <v>42401</v>
      </c>
      <c r="C529" s="62">
        <v>15</v>
      </c>
      <c r="D529" s="62">
        <v>4</v>
      </c>
      <c r="E529" s="63">
        <v>18.690000000000001</v>
      </c>
      <c r="F529" s="63">
        <v>30.82</v>
      </c>
      <c r="G529" s="63">
        <v>42.95</v>
      </c>
      <c r="H529" s="41">
        <v>0.56999999999999995</v>
      </c>
      <c r="I529" s="41">
        <v>1.5</v>
      </c>
      <c r="J529" s="41">
        <f t="shared" si="12"/>
        <v>2.25</v>
      </c>
      <c r="K529" s="64">
        <v>22</v>
      </c>
      <c r="L529" s="64">
        <v>2</v>
      </c>
      <c r="M529" s="65" t="s">
        <v>125</v>
      </c>
      <c r="N529" s="65" t="s">
        <v>125</v>
      </c>
      <c r="O529" s="66">
        <v>49</v>
      </c>
    </row>
    <row r="530" spans="1:15" ht="14.5" customHeight="1" x14ac:dyDescent="0.3">
      <c r="A530" s="60" t="s">
        <v>648</v>
      </c>
      <c r="B530" s="61">
        <v>42403</v>
      </c>
      <c r="C530" s="62">
        <v>15</v>
      </c>
      <c r="D530" s="62">
        <v>3</v>
      </c>
      <c r="E530" s="63">
        <v>24.33</v>
      </c>
      <c r="F530" s="63">
        <v>40.15</v>
      </c>
      <c r="G530" s="63">
        <v>55.97</v>
      </c>
      <c r="H530" s="41">
        <v>0.73</v>
      </c>
      <c r="I530" s="41">
        <v>1.95</v>
      </c>
      <c r="J530" s="41">
        <f t="shared" si="12"/>
        <v>2.92</v>
      </c>
      <c r="K530" s="64">
        <v>15</v>
      </c>
      <c r="L530" s="64">
        <v>2</v>
      </c>
      <c r="M530" s="65" t="s">
        <v>127</v>
      </c>
      <c r="N530" s="65" t="s">
        <v>125</v>
      </c>
      <c r="O530" s="66">
        <v>49</v>
      </c>
    </row>
    <row r="531" spans="1:15" ht="14.5" customHeight="1" x14ac:dyDescent="0.3">
      <c r="A531" s="60" t="s">
        <v>649</v>
      </c>
      <c r="B531" s="61">
        <v>42402</v>
      </c>
      <c r="C531" s="62">
        <v>15</v>
      </c>
      <c r="D531" s="62">
        <v>3</v>
      </c>
      <c r="E531" s="63">
        <v>24.33</v>
      </c>
      <c r="F531" s="63">
        <v>40.15</v>
      </c>
      <c r="G531" s="63">
        <v>55.97</v>
      </c>
      <c r="H531" s="41">
        <v>0.73</v>
      </c>
      <c r="I531" s="41">
        <v>1.95</v>
      </c>
      <c r="J531" s="41">
        <f t="shared" si="12"/>
        <v>2.92</v>
      </c>
      <c r="K531" s="64">
        <v>15</v>
      </c>
      <c r="L531" s="64">
        <v>2</v>
      </c>
      <c r="M531" s="65" t="s">
        <v>127</v>
      </c>
      <c r="N531" s="65" t="s">
        <v>125</v>
      </c>
      <c r="O531" s="66">
        <v>49</v>
      </c>
    </row>
    <row r="532" spans="1:15" ht="14.5" customHeight="1" x14ac:dyDescent="0.3">
      <c r="A532" s="60" t="s">
        <v>650</v>
      </c>
      <c r="B532" s="61">
        <v>67004</v>
      </c>
      <c r="C532" s="62">
        <v>6</v>
      </c>
      <c r="D532" s="62">
        <v>15</v>
      </c>
      <c r="E532" s="63">
        <v>21.06</v>
      </c>
      <c r="F532" s="63"/>
      <c r="G532" s="63">
        <v>34.93</v>
      </c>
      <c r="H532" s="41">
        <v>0.64</v>
      </c>
      <c r="I532" s="41">
        <v>1.69</v>
      </c>
      <c r="J532" s="41">
        <f t="shared" si="12"/>
        <v>2.5299999999999998</v>
      </c>
      <c r="K532" s="64">
        <v>6</v>
      </c>
      <c r="L532" s="64">
        <v>3</v>
      </c>
      <c r="M532" s="65" t="s">
        <v>125</v>
      </c>
      <c r="N532" s="65" t="s">
        <v>125</v>
      </c>
      <c r="O532" s="66">
        <v>147</v>
      </c>
    </row>
    <row r="533" spans="1:15" ht="14.5" customHeight="1" x14ac:dyDescent="0.3">
      <c r="A533" s="60" t="s">
        <v>651</v>
      </c>
      <c r="B533" s="61">
        <v>67001</v>
      </c>
      <c r="C533" s="62">
        <v>6</v>
      </c>
      <c r="D533" s="62">
        <v>13</v>
      </c>
      <c r="E533" s="63">
        <v>18</v>
      </c>
      <c r="F533" s="63"/>
      <c r="G533" s="63">
        <v>29.88</v>
      </c>
      <c r="H533" s="41">
        <v>0.54</v>
      </c>
      <c r="I533" s="41">
        <v>1.44</v>
      </c>
      <c r="J533" s="41">
        <f t="shared" si="12"/>
        <v>2.16</v>
      </c>
      <c r="K533" s="64">
        <v>6</v>
      </c>
      <c r="L533" s="64">
        <v>3</v>
      </c>
      <c r="M533" s="65" t="s">
        <v>125</v>
      </c>
      <c r="N533" s="65" t="s">
        <v>125</v>
      </c>
      <c r="O533" s="66">
        <v>147</v>
      </c>
    </row>
    <row r="534" spans="1:15" ht="14.5" customHeight="1" x14ac:dyDescent="0.3">
      <c r="A534" s="60" t="s">
        <v>652</v>
      </c>
      <c r="B534" s="61">
        <v>67003</v>
      </c>
      <c r="C534" s="62">
        <v>6</v>
      </c>
      <c r="D534" s="62">
        <v>14</v>
      </c>
      <c r="E534" s="63">
        <v>19.47</v>
      </c>
      <c r="F534" s="63"/>
      <c r="G534" s="63">
        <v>32.31</v>
      </c>
      <c r="H534" s="41">
        <v>0.59</v>
      </c>
      <c r="I534" s="41">
        <v>1.56</v>
      </c>
      <c r="J534" s="41">
        <f t="shared" si="12"/>
        <v>2.34</v>
      </c>
      <c r="K534" s="64">
        <v>6</v>
      </c>
      <c r="L534" s="64">
        <v>3</v>
      </c>
      <c r="M534" s="65" t="s">
        <v>125</v>
      </c>
      <c r="N534" s="65" t="s">
        <v>125</v>
      </c>
      <c r="O534" s="66">
        <v>147</v>
      </c>
    </row>
    <row r="535" spans="1:15" ht="14.5" customHeight="1" x14ac:dyDescent="0.3">
      <c r="A535" s="60" t="s">
        <v>653</v>
      </c>
      <c r="B535" s="61">
        <v>73690</v>
      </c>
      <c r="C535" s="62">
        <v>5</v>
      </c>
      <c r="D535" s="62">
        <v>63</v>
      </c>
      <c r="E535" s="63">
        <v>20.79</v>
      </c>
      <c r="F535" s="63">
        <v>38.380000000000003</v>
      </c>
      <c r="G535" s="63">
        <v>55.97</v>
      </c>
      <c r="H535" s="41">
        <v>0.63</v>
      </c>
      <c r="I535" s="41">
        <v>1.67</v>
      </c>
      <c r="J535" s="41">
        <f t="shared" si="12"/>
        <v>2.5</v>
      </c>
      <c r="K535" s="64">
        <v>5</v>
      </c>
      <c r="L535" s="64">
        <v>4</v>
      </c>
      <c r="M535" s="65" t="s">
        <v>124</v>
      </c>
      <c r="N535" s="65" t="s">
        <v>125</v>
      </c>
      <c r="O535" s="66">
        <v>25</v>
      </c>
    </row>
    <row r="536" spans="1:15" ht="14.5" customHeight="1" x14ac:dyDescent="0.3">
      <c r="A536" s="60" t="s">
        <v>654</v>
      </c>
      <c r="B536" s="61">
        <v>66601</v>
      </c>
      <c r="C536" s="62">
        <v>5</v>
      </c>
      <c r="D536" s="62">
        <v>11</v>
      </c>
      <c r="E536" s="63">
        <v>16.04</v>
      </c>
      <c r="F536" s="63"/>
      <c r="G536" s="63">
        <v>27.4</v>
      </c>
      <c r="H536" s="41">
        <v>0.49</v>
      </c>
      <c r="I536" s="41">
        <v>1.29</v>
      </c>
      <c r="J536" s="41">
        <f t="shared" si="12"/>
        <v>1.93</v>
      </c>
      <c r="K536" s="64">
        <v>5</v>
      </c>
      <c r="L536" s="64">
        <v>4</v>
      </c>
      <c r="M536" s="65" t="s">
        <v>125</v>
      </c>
      <c r="N536" s="65" t="s">
        <v>125</v>
      </c>
      <c r="O536" s="66">
        <v>247</v>
      </c>
    </row>
    <row r="537" spans="1:15" ht="14.5" customHeight="1" x14ac:dyDescent="0.3">
      <c r="A537" s="60" t="s">
        <v>655</v>
      </c>
      <c r="B537" s="61">
        <v>66602</v>
      </c>
      <c r="C537" s="62">
        <v>5</v>
      </c>
      <c r="D537" s="62">
        <v>13</v>
      </c>
      <c r="E537" s="63">
        <v>18.75</v>
      </c>
      <c r="F537" s="63"/>
      <c r="G537" s="63">
        <v>32.049999999999997</v>
      </c>
      <c r="H537" s="41">
        <v>0.56999999999999995</v>
      </c>
      <c r="I537" s="41">
        <v>1.5</v>
      </c>
      <c r="J537" s="41">
        <f t="shared" si="12"/>
        <v>2.25</v>
      </c>
      <c r="K537" s="64">
        <v>5</v>
      </c>
      <c r="L537" s="64">
        <v>4</v>
      </c>
      <c r="M537" s="65" t="s">
        <v>125</v>
      </c>
      <c r="N537" s="65" t="s">
        <v>125</v>
      </c>
      <c r="O537" s="66">
        <v>247</v>
      </c>
    </row>
    <row r="538" spans="1:15" ht="14.5" customHeight="1" x14ac:dyDescent="0.3">
      <c r="A538" s="60" t="s">
        <v>656</v>
      </c>
      <c r="B538" s="61">
        <v>66920</v>
      </c>
      <c r="C538" s="62">
        <v>81</v>
      </c>
      <c r="D538" s="62">
        <v>4</v>
      </c>
      <c r="E538" s="63">
        <v>18.690000000000001</v>
      </c>
      <c r="F538" s="63">
        <v>34.46</v>
      </c>
      <c r="G538" s="63">
        <v>42.95</v>
      </c>
      <c r="H538" s="41">
        <v>0.56999999999999995</v>
      </c>
      <c r="I538" s="41">
        <v>1.5</v>
      </c>
      <c r="J538" s="41">
        <f t="shared" si="12"/>
        <v>2.25</v>
      </c>
      <c r="K538" s="64">
        <v>16</v>
      </c>
      <c r="L538" s="64">
        <v>4</v>
      </c>
      <c r="M538" s="65" t="s">
        <v>127</v>
      </c>
      <c r="N538" s="65" t="s">
        <v>125</v>
      </c>
      <c r="O538" s="66">
        <v>9</v>
      </c>
    </row>
    <row r="539" spans="1:15" ht="14.5" customHeight="1" x14ac:dyDescent="0.3">
      <c r="A539" s="60" t="s">
        <v>657</v>
      </c>
      <c r="B539" s="61">
        <v>42501</v>
      </c>
      <c r="C539" s="62">
        <v>15</v>
      </c>
      <c r="D539" s="62">
        <v>4</v>
      </c>
      <c r="E539" s="63">
        <v>18.690000000000001</v>
      </c>
      <c r="F539" s="63">
        <v>30.82</v>
      </c>
      <c r="G539" s="63">
        <v>42.95</v>
      </c>
      <c r="H539" s="41">
        <v>0.56999999999999995</v>
      </c>
      <c r="I539" s="41">
        <v>1.5</v>
      </c>
      <c r="J539" s="41">
        <f t="shared" si="12"/>
        <v>2.25</v>
      </c>
      <c r="K539" s="64">
        <v>23</v>
      </c>
      <c r="L539" s="64">
        <v>2</v>
      </c>
      <c r="M539" s="65" t="s">
        <v>125</v>
      </c>
      <c r="N539" s="65" t="s">
        <v>125</v>
      </c>
      <c r="O539" s="66">
        <v>49</v>
      </c>
    </row>
    <row r="540" spans="1:15" ht="14.5" customHeight="1" x14ac:dyDescent="0.3">
      <c r="A540" s="60" t="s">
        <v>658</v>
      </c>
      <c r="B540" s="61">
        <v>42503</v>
      </c>
      <c r="C540" s="62">
        <v>15</v>
      </c>
      <c r="D540" s="62">
        <v>3</v>
      </c>
      <c r="E540" s="63">
        <v>24.33</v>
      </c>
      <c r="F540" s="63">
        <v>40.15</v>
      </c>
      <c r="G540" s="63">
        <v>55.97</v>
      </c>
      <c r="H540" s="41">
        <v>0.73</v>
      </c>
      <c r="I540" s="41">
        <v>1.95</v>
      </c>
      <c r="J540" s="41">
        <f t="shared" si="12"/>
        <v>2.92</v>
      </c>
      <c r="K540" s="64">
        <v>15</v>
      </c>
      <c r="L540" s="64">
        <v>2</v>
      </c>
      <c r="M540" s="65" t="s">
        <v>127</v>
      </c>
      <c r="N540" s="65" t="s">
        <v>125</v>
      </c>
      <c r="O540" s="66">
        <v>49</v>
      </c>
    </row>
    <row r="541" spans="1:15" ht="14.5" customHeight="1" x14ac:dyDescent="0.3">
      <c r="A541" s="60" t="s">
        <v>659</v>
      </c>
      <c r="B541" s="61">
        <v>42502</v>
      </c>
      <c r="C541" s="62">
        <v>15</v>
      </c>
      <c r="D541" s="62">
        <v>3</v>
      </c>
      <c r="E541" s="63">
        <v>24.33</v>
      </c>
      <c r="F541" s="63">
        <v>40.15</v>
      </c>
      <c r="G541" s="63">
        <v>55.97</v>
      </c>
      <c r="H541" s="41">
        <v>0.73</v>
      </c>
      <c r="I541" s="41">
        <v>1.95</v>
      </c>
      <c r="J541" s="41">
        <f t="shared" ref="J541:J604" si="13">ROUNDUP(E541*0.12,2)</f>
        <v>2.92</v>
      </c>
      <c r="K541" s="64">
        <v>15</v>
      </c>
      <c r="L541" s="64">
        <v>2</v>
      </c>
      <c r="M541" s="65" t="s">
        <v>127</v>
      </c>
      <c r="N541" s="65" t="s">
        <v>125</v>
      </c>
      <c r="O541" s="66">
        <v>49</v>
      </c>
    </row>
    <row r="542" spans="1:15" ht="14.5" customHeight="1" x14ac:dyDescent="0.3">
      <c r="A542" s="60" t="s">
        <v>660</v>
      </c>
      <c r="B542" s="61">
        <v>55231</v>
      </c>
      <c r="C542" s="62">
        <v>15</v>
      </c>
      <c r="D542" s="62">
        <v>4</v>
      </c>
      <c r="E542" s="63">
        <v>18.690000000000001</v>
      </c>
      <c r="F542" s="63">
        <v>30.82</v>
      </c>
      <c r="G542" s="63">
        <v>42.95</v>
      </c>
      <c r="H542" s="41">
        <v>0.56999999999999995</v>
      </c>
      <c r="I542" s="41">
        <v>1.5</v>
      </c>
      <c r="J542" s="41">
        <f t="shared" si="13"/>
        <v>2.25</v>
      </c>
      <c r="K542" s="64">
        <v>30</v>
      </c>
      <c r="L542" s="64">
        <v>2</v>
      </c>
      <c r="M542" s="65" t="s">
        <v>127</v>
      </c>
      <c r="N542" s="65" t="s">
        <v>125</v>
      </c>
      <c r="O542" s="66">
        <v>50</v>
      </c>
    </row>
    <row r="543" spans="1:15" ht="14.5" customHeight="1" x14ac:dyDescent="0.3">
      <c r="A543" s="60" t="s">
        <v>661</v>
      </c>
      <c r="B543" s="61">
        <v>55233</v>
      </c>
      <c r="C543" s="62">
        <v>15</v>
      </c>
      <c r="D543" s="62">
        <v>3</v>
      </c>
      <c r="E543" s="63">
        <v>24.33</v>
      </c>
      <c r="F543" s="63">
        <v>40.15</v>
      </c>
      <c r="G543" s="63">
        <v>55.97</v>
      </c>
      <c r="H543" s="41">
        <v>0.73</v>
      </c>
      <c r="I543" s="41">
        <v>1.95</v>
      </c>
      <c r="J543" s="41">
        <f t="shared" si="13"/>
        <v>2.92</v>
      </c>
      <c r="K543" s="64">
        <v>15</v>
      </c>
      <c r="L543" s="64">
        <v>2</v>
      </c>
      <c r="M543" s="65" t="s">
        <v>127</v>
      </c>
      <c r="N543" s="65" t="s">
        <v>125</v>
      </c>
      <c r="O543" s="66">
        <v>50</v>
      </c>
    </row>
    <row r="544" spans="1:15" ht="14.5" customHeight="1" x14ac:dyDescent="0.3">
      <c r="A544" s="60" t="s">
        <v>662</v>
      </c>
      <c r="B544" s="61">
        <v>55232</v>
      </c>
      <c r="C544" s="62">
        <v>15</v>
      </c>
      <c r="D544" s="62">
        <v>3</v>
      </c>
      <c r="E544" s="63">
        <v>24.33</v>
      </c>
      <c r="F544" s="63">
        <v>40.15</v>
      </c>
      <c r="G544" s="63">
        <v>55.97</v>
      </c>
      <c r="H544" s="41">
        <v>0.73</v>
      </c>
      <c r="I544" s="41">
        <v>1.95</v>
      </c>
      <c r="J544" s="41">
        <f t="shared" si="13"/>
        <v>2.92</v>
      </c>
      <c r="K544" s="64">
        <v>15</v>
      </c>
      <c r="L544" s="64">
        <v>2</v>
      </c>
      <c r="M544" s="65" t="s">
        <v>127</v>
      </c>
      <c r="N544" s="65" t="s">
        <v>125</v>
      </c>
      <c r="O544" s="66">
        <v>50</v>
      </c>
    </row>
    <row r="545" spans="1:15" ht="14.5" customHeight="1" x14ac:dyDescent="0.3">
      <c r="A545" s="60" t="s">
        <v>663</v>
      </c>
      <c r="B545" s="61">
        <v>90860</v>
      </c>
      <c r="C545" s="62">
        <v>6</v>
      </c>
      <c r="D545" s="62">
        <v>11</v>
      </c>
      <c r="E545" s="63">
        <v>15.37</v>
      </c>
      <c r="F545" s="63"/>
      <c r="G545" s="63">
        <v>25.56</v>
      </c>
      <c r="H545" s="41">
        <v>0.47</v>
      </c>
      <c r="I545" s="41">
        <v>1.23</v>
      </c>
      <c r="J545" s="41">
        <f t="shared" si="13"/>
        <v>1.85</v>
      </c>
      <c r="K545" s="64">
        <v>6</v>
      </c>
      <c r="L545" s="64">
        <v>3</v>
      </c>
      <c r="M545" s="65" t="s">
        <v>125</v>
      </c>
      <c r="N545" s="65" t="s">
        <v>125</v>
      </c>
      <c r="O545" s="66">
        <v>147</v>
      </c>
    </row>
    <row r="546" spans="1:15" ht="14.5" customHeight="1" x14ac:dyDescent="0.3">
      <c r="A546" s="60" t="s">
        <v>664</v>
      </c>
      <c r="B546" s="61">
        <v>90870</v>
      </c>
      <c r="C546" s="62">
        <v>6</v>
      </c>
      <c r="D546" s="62">
        <v>13</v>
      </c>
      <c r="E546" s="63">
        <v>18</v>
      </c>
      <c r="F546" s="63"/>
      <c r="G546" s="63">
        <v>29.88</v>
      </c>
      <c r="H546" s="41">
        <v>0.54</v>
      </c>
      <c r="I546" s="41">
        <v>1.44</v>
      </c>
      <c r="J546" s="41">
        <f t="shared" si="13"/>
        <v>2.16</v>
      </c>
      <c r="K546" s="64">
        <v>6</v>
      </c>
      <c r="L546" s="64">
        <v>3</v>
      </c>
      <c r="M546" s="65" t="s">
        <v>125</v>
      </c>
      <c r="N546" s="65" t="s">
        <v>125</v>
      </c>
      <c r="O546" s="66">
        <v>147</v>
      </c>
    </row>
    <row r="547" spans="1:15" ht="14.5" customHeight="1" x14ac:dyDescent="0.3">
      <c r="A547" s="60" t="s">
        <v>665</v>
      </c>
      <c r="B547" s="61">
        <v>7100</v>
      </c>
      <c r="C547" s="62">
        <v>7</v>
      </c>
      <c r="D547" s="62">
        <v>4</v>
      </c>
      <c r="E547" s="63">
        <v>18.690000000000001</v>
      </c>
      <c r="F547" s="63">
        <v>30.82</v>
      </c>
      <c r="G547" s="63">
        <v>42.95</v>
      </c>
      <c r="H547" s="41">
        <v>0.56999999999999995</v>
      </c>
      <c r="I547" s="41">
        <v>1.5</v>
      </c>
      <c r="J547" s="41">
        <f t="shared" si="13"/>
        <v>2.25</v>
      </c>
      <c r="K547" s="64">
        <v>7</v>
      </c>
      <c r="L547" s="64">
        <v>2</v>
      </c>
      <c r="M547" s="65" t="s">
        <v>125</v>
      </c>
      <c r="N547" s="65" t="s">
        <v>125</v>
      </c>
      <c r="O547" s="66">
        <v>159</v>
      </c>
    </row>
    <row r="548" spans="1:15" ht="14.5" customHeight="1" x14ac:dyDescent="0.3">
      <c r="A548" s="60" t="s">
        <v>666</v>
      </c>
      <c r="B548" s="61">
        <v>6760</v>
      </c>
      <c r="C548" s="62">
        <v>81</v>
      </c>
      <c r="D548" s="62">
        <v>3</v>
      </c>
      <c r="E548" s="63">
        <v>24.33</v>
      </c>
      <c r="F548" s="63">
        <v>40.15</v>
      </c>
      <c r="G548" s="63">
        <v>55.97</v>
      </c>
      <c r="H548" s="41">
        <v>0.73</v>
      </c>
      <c r="I548" s="41">
        <v>1.95</v>
      </c>
      <c r="J548" s="41">
        <f t="shared" si="13"/>
        <v>2.92</v>
      </c>
      <c r="K548" s="64">
        <v>17</v>
      </c>
      <c r="L548" s="64">
        <v>2</v>
      </c>
      <c r="M548" s="65" t="s">
        <v>127</v>
      </c>
      <c r="N548" s="65" t="s">
        <v>125</v>
      </c>
      <c r="O548" s="66">
        <v>3</v>
      </c>
    </row>
    <row r="549" spans="1:15" ht="14.5" customHeight="1" x14ac:dyDescent="0.3">
      <c r="A549" s="60" t="s">
        <v>667</v>
      </c>
      <c r="B549" s="61">
        <v>70602</v>
      </c>
      <c r="C549" s="62">
        <v>15</v>
      </c>
      <c r="D549" s="62">
        <v>3</v>
      </c>
      <c r="E549" s="63">
        <v>24.33</v>
      </c>
      <c r="F549" s="63">
        <v>40.15</v>
      </c>
      <c r="G549" s="63">
        <v>55.97</v>
      </c>
      <c r="H549" s="41">
        <v>0.73</v>
      </c>
      <c r="I549" s="41">
        <v>1.95</v>
      </c>
      <c r="J549" s="41">
        <f t="shared" si="13"/>
        <v>2.92</v>
      </c>
      <c r="K549" s="64">
        <v>15</v>
      </c>
      <c r="L549" s="64">
        <v>2</v>
      </c>
      <c r="M549" s="65" t="s">
        <v>127</v>
      </c>
      <c r="N549" s="65" t="s">
        <v>125</v>
      </c>
      <c r="O549" s="66">
        <v>25</v>
      </c>
    </row>
    <row r="550" spans="1:15" ht="14.5" customHeight="1" x14ac:dyDescent="0.3">
      <c r="A550" s="60" t="s">
        <v>668</v>
      </c>
      <c r="B550" s="61">
        <v>84800</v>
      </c>
      <c r="C550" s="62">
        <v>3</v>
      </c>
      <c r="D550" s="62">
        <v>12</v>
      </c>
      <c r="E550" s="63">
        <v>16.61</v>
      </c>
      <c r="F550" s="63"/>
      <c r="G550" s="63">
        <v>27.65</v>
      </c>
      <c r="H550" s="41">
        <v>0.5</v>
      </c>
      <c r="I550" s="41">
        <v>1.33</v>
      </c>
      <c r="J550" s="41">
        <f t="shared" si="13"/>
        <v>2</v>
      </c>
      <c r="K550" s="64">
        <v>3</v>
      </c>
      <c r="L550" s="64">
        <v>4</v>
      </c>
      <c r="M550" s="65" t="s">
        <v>125</v>
      </c>
      <c r="N550" s="65" t="s">
        <v>125</v>
      </c>
      <c r="O550" s="66">
        <v>253</v>
      </c>
    </row>
    <row r="551" spans="1:15" ht="14.5" customHeight="1" x14ac:dyDescent="0.3">
      <c r="A551" s="60" t="s">
        <v>669</v>
      </c>
      <c r="B551" s="61">
        <v>84901</v>
      </c>
      <c r="C551" s="62">
        <v>3</v>
      </c>
      <c r="D551" s="62">
        <v>11</v>
      </c>
      <c r="E551" s="63">
        <v>15.39</v>
      </c>
      <c r="F551" s="63"/>
      <c r="G551" s="63">
        <v>25.56</v>
      </c>
      <c r="H551" s="41">
        <v>0.47</v>
      </c>
      <c r="I551" s="41">
        <v>1.24</v>
      </c>
      <c r="J551" s="41">
        <f t="shared" si="13"/>
        <v>1.85</v>
      </c>
      <c r="K551" s="64">
        <v>3</v>
      </c>
      <c r="L551" s="64">
        <v>4</v>
      </c>
      <c r="M551" s="65" t="s">
        <v>125</v>
      </c>
      <c r="N551" s="65" t="s">
        <v>125</v>
      </c>
      <c r="O551" s="66">
        <v>253</v>
      </c>
    </row>
    <row r="552" spans="1:15" ht="14.5" customHeight="1" x14ac:dyDescent="0.3">
      <c r="A552" s="60" t="s">
        <v>670</v>
      </c>
      <c r="B552" s="61">
        <v>84902</v>
      </c>
      <c r="C552" s="62">
        <v>3</v>
      </c>
      <c r="D552" s="62">
        <v>12</v>
      </c>
      <c r="E552" s="63">
        <v>16.61</v>
      </c>
      <c r="F552" s="63"/>
      <c r="G552" s="63">
        <v>27.65</v>
      </c>
      <c r="H552" s="41">
        <v>0.5</v>
      </c>
      <c r="I552" s="41">
        <v>1.33</v>
      </c>
      <c r="J552" s="41">
        <f t="shared" si="13"/>
        <v>2</v>
      </c>
      <c r="K552" s="64">
        <v>3</v>
      </c>
      <c r="L552" s="64">
        <v>4</v>
      </c>
      <c r="M552" s="65" t="s">
        <v>125</v>
      </c>
      <c r="N552" s="65" t="s">
        <v>125</v>
      </c>
      <c r="O552" s="66">
        <v>253</v>
      </c>
    </row>
    <row r="553" spans="1:15" ht="14.5" customHeight="1" x14ac:dyDescent="0.3">
      <c r="A553" s="60" t="s">
        <v>671</v>
      </c>
      <c r="B553" s="61">
        <v>84903</v>
      </c>
      <c r="C553" s="62">
        <v>3</v>
      </c>
      <c r="D553" s="62">
        <v>13</v>
      </c>
      <c r="E553" s="63">
        <v>17.940000000000001</v>
      </c>
      <c r="F553" s="63"/>
      <c r="G553" s="63">
        <v>29.88</v>
      </c>
      <c r="H553" s="41">
        <v>0.54</v>
      </c>
      <c r="I553" s="41">
        <v>1.44</v>
      </c>
      <c r="J553" s="41">
        <f t="shared" si="13"/>
        <v>2.1599999999999997</v>
      </c>
      <c r="K553" s="64">
        <v>3</v>
      </c>
      <c r="L553" s="64">
        <v>4</v>
      </c>
      <c r="M553" s="65" t="s">
        <v>125</v>
      </c>
      <c r="N553" s="65" t="s">
        <v>125</v>
      </c>
      <c r="O553" s="66">
        <v>253</v>
      </c>
    </row>
    <row r="554" spans="1:15" ht="14.5" customHeight="1" x14ac:dyDescent="0.3">
      <c r="A554" s="60" t="s">
        <v>672</v>
      </c>
      <c r="B554" s="61">
        <v>70380</v>
      </c>
      <c r="C554" s="62">
        <v>81</v>
      </c>
      <c r="D554" s="62">
        <v>3</v>
      </c>
      <c r="E554" s="63">
        <v>24.33</v>
      </c>
      <c r="F554" s="63">
        <v>40.15</v>
      </c>
      <c r="G554" s="63">
        <v>55.97</v>
      </c>
      <c r="H554" s="41">
        <v>0.73</v>
      </c>
      <c r="I554" s="41">
        <v>1.95</v>
      </c>
      <c r="J554" s="41">
        <f t="shared" si="13"/>
        <v>2.92</v>
      </c>
      <c r="K554" s="64">
        <v>16</v>
      </c>
      <c r="L554" s="64">
        <v>2</v>
      </c>
      <c r="M554" s="65" t="s">
        <v>127</v>
      </c>
      <c r="N554" s="65" t="s">
        <v>125</v>
      </c>
      <c r="O554" s="66">
        <v>10</v>
      </c>
    </row>
    <row r="555" spans="1:15" ht="14.5" customHeight="1" x14ac:dyDescent="0.3">
      <c r="A555" s="60" t="s">
        <v>673</v>
      </c>
      <c r="B555" s="61">
        <v>70903</v>
      </c>
      <c r="C555" s="62">
        <v>15</v>
      </c>
      <c r="D555" s="62">
        <v>3</v>
      </c>
      <c r="E555" s="63">
        <v>24.33</v>
      </c>
      <c r="F555" s="63">
        <v>40.15</v>
      </c>
      <c r="G555" s="63">
        <v>55.97</v>
      </c>
      <c r="H555" s="41">
        <v>0.73</v>
      </c>
      <c r="I555" s="41">
        <v>1.95</v>
      </c>
      <c r="J555" s="41">
        <f t="shared" si="13"/>
        <v>2.92</v>
      </c>
      <c r="K555" s="64">
        <v>15</v>
      </c>
      <c r="L555" s="64">
        <v>2</v>
      </c>
      <c r="M555" s="65" t="s">
        <v>127</v>
      </c>
      <c r="N555" s="65" t="s">
        <v>125</v>
      </c>
      <c r="O555" s="66">
        <v>49</v>
      </c>
    </row>
    <row r="556" spans="1:15" ht="14.5" customHeight="1" x14ac:dyDescent="0.3">
      <c r="A556" s="60" t="s">
        <v>674</v>
      </c>
      <c r="B556" s="61">
        <v>84880</v>
      </c>
      <c r="C556" s="62">
        <v>81</v>
      </c>
      <c r="D556" s="62">
        <v>3</v>
      </c>
      <c r="E556" s="63">
        <v>24.33</v>
      </c>
      <c r="F556" s="63">
        <v>40.15</v>
      </c>
      <c r="G556" s="63">
        <v>55.97</v>
      </c>
      <c r="H556" s="41">
        <v>0.73</v>
      </c>
      <c r="I556" s="41">
        <v>1.95</v>
      </c>
      <c r="J556" s="41">
        <f t="shared" si="13"/>
        <v>2.92</v>
      </c>
      <c r="K556" s="64">
        <v>17</v>
      </c>
      <c r="L556" s="64">
        <v>2</v>
      </c>
      <c r="M556" s="65" t="s">
        <v>127</v>
      </c>
      <c r="N556" s="65" t="s">
        <v>125</v>
      </c>
      <c r="O556" s="66">
        <v>10</v>
      </c>
    </row>
    <row r="557" spans="1:15" ht="14.5" customHeight="1" x14ac:dyDescent="0.3">
      <c r="A557" s="60" t="s">
        <v>675</v>
      </c>
      <c r="B557" s="61">
        <v>84801</v>
      </c>
      <c r="C557" s="62">
        <v>3</v>
      </c>
      <c r="D557" s="62">
        <v>8</v>
      </c>
      <c r="E557" s="63">
        <v>12.49</v>
      </c>
      <c r="F557" s="63"/>
      <c r="G557" s="63">
        <v>20.63</v>
      </c>
      <c r="H557" s="41">
        <v>0.38</v>
      </c>
      <c r="I557" s="41">
        <v>1</v>
      </c>
      <c r="J557" s="41">
        <f t="shared" si="13"/>
        <v>1.5</v>
      </c>
      <c r="K557" s="64">
        <v>3</v>
      </c>
      <c r="L557" s="64">
        <v>4</v>
      </c>
      <c r="M557" s="65" t="s">
        <v>125</v>
      </c>
      <c r="N557" s="65" t="s">
        <v>125</v>
      </c>
      <c r="O557" s="66">
        <v>253</v>
      </c>
    </row>
    <row r="558" spans="1:15" ht="14.5" customHeight="1" x14ac:dyDescent="0.3">
      <c r="A558" s="60" t="s">
        <v>676</v>
      </c>
      <c r="B558" s="61">
        <v>84802</v>
      </c>
      <c r="C558" s="62">
        <v>3</v>
      </c>
      <c r="D558" s="62">
        <v>9</v>
      </c>
      <c r="E558" s="63">
        <v>13.21</v>
      </c>
      <c r="F558" s="63"/>
      <c r="G558" s="63">
        <v>21.87</v>
      </c>
      <c r="H558" s="41">
        <v>0.4</v>
      </c>
      <c r="I558" s="41">
        <v>1.06</v>
      </c>
      <c r="J558" s="41">
        <f t="shared" si="13"/>
        <v>1.59</v>
      </c>
      <c r="K558" s="64">
        <v>3</v>
      </c>
      <c r="L558" s="64">
        <v>4</v>
      </c>
      <c r="M558" s="65" t="s">
        <v>125</v>
      </c>
      <c r="N558" s="65" t="s">
        <v>125</v>
      </c>
      <c r="O558" s="66">
        <v>253</v>
      </c>
    </row>
    <row r="559" spans="1:15" ht="14.5" customHeight="1" x14ac:dyDescent="0.3">
      <c r="A559" s="60" t="s">
        <v>677</v>
      </c>
      <c r="B559" s="61">
        <v>84803</v>
      </c>
      <c r="C559" s="62">
        <v>3</v>
      </c>
      <c r="D559" s="62">
        <v>10</v>
      </c>
      <c r="E559" s="63">
        <v>14.26</v>
      </c>
      <c r="F559" s="63"/>
      <c r="G559" s="63">
        <v>23.63</v>
      </c>
      <c r="H559" s="41">
        <v>0.43</v>
      </c>
      <c r="I559" s="41">
        <v>1.1499999999999999</v>
      </c>
      <c r="J559" s="41">
        <f t="shared" si="13"/>
        <v>1.72</v>
      </c>
      <c r="K559" s="64">
        <v>3</v>
      </c>
      <c r="L559" s="64">
        <v>4</v>
      </c>
      <c r="M559" s="65" t="s">
        <v>125</v>
      </c>
      <c r="N559" s="65" t="s">
        <v>125</v>
      </c>
      <c r="O559" s="66">
        <v>253</v>
      </c>
    </row>
    <row r="560" spans="1:15" ht="14.5" customHeight="1" x14ac:dyDescent="0.3">
      <c r="A560" s="60" t="s">
        <v>678</v>
      </c>
      <c r="B560" s="61">
        <v>84804</v>
      </c>
      <c r="C560" s="62">
        <v>3</v>
      </c>
      <c r="D560" s="62">
        <v>11</v>
      </c>
      <c r="E560" s="63">
        <v>15.39</v>
      </c>
      <c r="F560" s="63"/>
      <c r="G560" s="63">
        <v>25.56</v>
      </c>
      <c r="H560" s="41">
        <v>0.47</v>
      </c>
      <c r="I560" s="41">
        <v>1.24</v>
      </c>
      <c r="J560" s="41">
        <f t="shared" si="13"/>
        <v>1.85</v>
      </c>
      <c r="K560" s="64">
        <v>3</v>
      </c>
      <c r="L560" s="64">
        <v>4</v>
      </c>
      <c r="M560" s="65" t="s">
        <v>125</v>
      </c>
      <c r="N560" s="65" t="s">
        <v>125</v>
      </c>
      <c r="O560" s="66">
        <v>253</v>
      </c>
    </row>
    <row r="561" spans="1:15" ht="14.5" customHeight="1" x14ac:dyDescent="0.3">
      <c r="A561" s="60" t="s">
        <v>679</v>
      </c>
      <c r="B561" s="61">
        <v>84220</v>
      </c>
      <c r="C561" s="62">
        <v>81</v>
      </c>
      <c r="D561" s="62">
        <v>4</v>
      </c>
      <c r="E561" s="63">
        <v>18.690000000000001</v>
      </c>
      <c r="F561" s="63">
        <v>34.46</v>
      </c>
      <c r="G561" s="63">
        <v>42.95</v>
      </c>
      <c r="H561" s="41">
        <v>0.56999999999999995</v>
      </c>
      <c r="I561" s="41">
        <v>1.5</v>
      </c>
      <c r="J561" s="41">
        <f t="shared" si="13"/>
        <v>2.25</v>
      </c>
      <c r="K561" s="64">
        <v>16</v>
      </c>
      <c r="L561" s="64">
        <v>4</v>
      </c>
      <c r="M561" s="65" t="s">
        <v>127</v>
      </c>
      <c r="N561" s="65" t="s">
        <v>125</v>
      </c>
      <c r="O561" s="66">
        <v>10</v>
      </c>
    </row>
    <row r="562" spans="1:15" ht="14.5" customHeight="1" x14ac:dyDescent="0.3">
      <c r="A562" s="60" t="s">
        <v>680</v>
      </c>
      <c r="B562" s="61">
        <v>84120</v>
      </c>
      <c r="C562" s="62">
        <v>81</v>
      </c>
      <c r="D562" s="62">
        <v>5</v>
      </c>
      <c r="E562" s="63">
        <v>14.85</v>
      </c>
      <c r="F562" s="63">
        <v>24.48</v>
      </c>
      <c r="G562" s="63">
        <v>34.11</v>
      </c>
      <c r="H562" s="41">
        <v>0.45</v>
      </c>
      <c r="I562" s="41">
        <v>1.19</v>
      </c>
      <c r="J562" s="41">
        <f t="shared" si="13"/>
        <v>1.79</v>
      </c>
      <c r="K562" s="64">
        <v>16</v>
      </c>
      <c r="L562" s="64">
        <v>4</v>
      </c>
      <c r="M562" s="65" t="s">
        <v>124</v>
      </c>
      <c r="N562" s="65" t="s">
        <v>125</v>
      </c>
      <c r="O562" s="66">
        <v>10</v>
      </c>
    </row>
    <row r="563" spans="1:15" ht="14.5" customHeight="1" x14ac:dyDescent="0.3">
      <c r="A563" s="60" t="s">
        <v>681</v>
      </c>
      <c r="B563" s="61">
        <v>42701</v>
      </c>
      <c r="C563" s="62">
        <v>15</v>
      </c>
      <c r="D563" s="62">
        <v>4</v>
      </c>
      <c r="E563" s="63">
        <v>18.690000000000001</v>
      </c>
      <c r="F563" s="63">
        <v>30.82</v>
      </c>
      <c r="G563" s="63">
        <v>42.95</v>
      </c>
      <c r="H563" s="41">
        <v>0.56999999999999995</v>
      </c>
      <c r="I563" s="41">
        <v>1.5</v>
      </c>
      <c r="J563" s="41">
        <f t="shared" si="13"/>
        <v>2.25</v>
      </c>
      <c r="K563" s="64">
        <v>24</v>
      </c>
      <c r="L563" s="64">
        <v>2</v>
      </c>
      <c r="M563" s="65" t="s">
        <v>125</v>
      </c>
      <c r="N563" s="65" t="s">
        <v>125</v>
      </c>
      <c r="O563" s="66">
        <v>49</v>
      </c>
    </row>
    <row r="564" spans="1:15" ht="14.5" customHeight="1" x14ac:dyDescent="0.3">
      <c r="A564" s="60" t="s">
        <v>682</v>
      </c>
      <c r="B564" s="61">
        <v>42703</v>
      </c>
      <c r="C564" s="62">
        <v>15</v>
      </c>
      <c r="D564" s="62">
        <v>3</v>
      </c>
      <c r="E564" s="63">
        <v>24.33</v>
      </c>
      <c r="F564" s="63">
        <v>40.15</v>
      </c>
      <c r="G564" s="63">
        <v>55.97</v>
      </c>
      <c r="H564" s="41">
        <v>0.73</v>
      </c>
      <c r="I564" s="41">
        <v>1.95</v>
      </c>
      <c r="J564" s="41">
        <f t="shared" si="13"/>
        <v>2.92</v>
      </c>
      <c r="K564" s="64">
        <v>15</v>
      </c>
      <c r="L564" s="64">
        <v>2</v>
      </c>
      <c r="M564" s="65" t="s">
        <v>127</v>
      </c>
      <c r="N564" s="65" t="s">
        <v>125</v>
      </c>
      <c r="O564" s="66">
        <v>49</v>
      </c>
    </row>
    <row r="565" spans="1:15" ht="14.5" customHeight="1" x14ac:dyDescent="0.3">
      <c r="A565" s="60" t="s">
        <v>683</v>
      </c>
      <c r="B565" s="61">
        <v>42702</v>
      </c>
      <c r="C565" s="62">
        <v>15</v>
      </c>
      <c r="D565" s="62">
        <v>3</v>
      </c>
      <c r="E565" s="63">
        <v>24.33</v>
      </c>
      <c r="F565" s="63">
        <v>40.15</v>
      </c>
      <c r="G565" s="63">
        <v>55.97</v>
      </c>
      <c r="H565" s="41">
        <v>0.73</v>
      </c>
      <c r="I565" s="41">
        <v>1.95</v>
      </c>
      <c r="J565" s="41">
        <f t="shared" si="13"/>
        <v>2.92</v>
      </c>
      <c r="K565" s="64">
        <v>15</v>
      </c>
      <c r="L565" s="64">
        <v>2</v>
      </c>
      <c r="M565" s="65" t="s">
        <v>127</v>
      </c>
      <c r="N565" s="65" t="s">
        <v>125</v>
      </c>
      <c r="O565" s="66">
        <v>49</v>
      </c>
    </row>
    <row r="566" spans="1:15" ht="14.5" customHeight="1" x14ac:dyDescent="0.3">
      <c r="A566" s="60" t="s">
        <v>684</v>
      </c>
      <c r="B566" s="61">
        <v>67250</v>
      </c>
      <c r="C566" s="62">
        <v>81</v>
      </c>
      <c r="D566" s="62">
        <v>2</v>
      </c>
      <c r="E566" s="63">
        <v>28.47</v>
      </c>
      <c r="F566" s="63">
        <v>46.96</v>
      </c>
      <c r="G566" s="63">
        <v>65.45</v>
      </c>
      <c r="H566" s="41">
        <v>0.86</v>
      </c>
      <c r="I566" s="41">
        <v>2.2799999999999998</v>
      </c>
      <c r="J566" s="41">
        <f t="shared" si="13"/>
        <v>3.42</v>
      </c>
      <c r="K566" s="64">
        <v>98</v>
      </c>
      <c r="L566" s="64">
        <v>1</v>
      </c>
      <c r="M566" s="65" t="s">
        <v>127</v>
      </c>
      <c r="N566" s="65" t="s">
        <v>125</v>
      </c>
      <c r="O566" s="66">
        <v>2</v>
      </c>
    </row>
    <row r="567" spans="1:15" ht="14.5" customHeight="1" x14ac:dyDescent="0.3">
      <c r="A567" s="60" t="s">
        <v>685</v>
      </c>
      <c r="B567" s="61">
        <v>67240</v>
      </c>
      <c r="C567" s="62">
        <v>81</v>
      </c>
      <c r="D567" s="62">
        <v>1</v>
      </c>
      <c r="E567" s="63">
        <v>31.45</v>
      </c>
      <c r="F567" s="63">
        <v>52.65</v>
      </c>
      <c r="G567" s="63">
        <v>73.849999999999994</v>
      </c>
      <c r="H567" s="41">
        <v>0.95</v>
      </c>
      <c r="I567" s="41">
        <v>2.52</v>
      </c>
      <c r="J567" s="41">
        <f t="shared" si="13"/>
        <v>3.78</v>
      </c>
      <c r="K567" s="64">
        <v>19</v>
      </c>
      <c r="L567" s="64">
        <v>1</v>
      </c>
      <c r="M567" s="65" t="s">
        <v>127</v>
      </c>
      <c r="N567" s="65" t="s">
        <v>125</v>
      </c>
      <c r="O567" s="66">
        <v>1</v>
      </c>
    </row>
    <row r="568" spans="1:15" ht="14.5" customHeight="1" x14ac:dyDescent="0.3">
      <c r="A568" s="60" t="s">
        <v>686</v>
      </c>
      <c r="B568" s="61">
        <v>67220</v>
      </c>
      <c r="C568" s="62">
        <v>81</v>
      </c>
      <c r="D568" s="62">
        <v>3</v>
      </c>
      <c r="E568" s="63">
        <v>24.33</v>
      </c>
      <c r="F568" s="63">
        <v>40.15</v>
      </c>
      <c r="G568" s="63">
        <v>55.97</v>
      </c>
      <c r="H568" s="41">
        <v>0.73</v>
      </c>
      <c r="I568" s="41">
        <v>1.95</v>
      </c>
      <c r="J568" s="41">
        <f t="shared" si="13"/>
        <v>2.92</v>
      </c>
      <c r="K568" s="64">
        <v>17</v>
      </c>
      <c r="L568" s="64">
        <v>2</v>
      </c>
      <c r="M568" s="65" t="s">
        <v>127</v>
      </c>
      <c r="N568" s="65" t="s">
        <v>125</v>
      </c>
      <c r="O568" s="66">
        <v>6</v>
      </c>
    </row>
    <row r="569" spans="1:15" ht="14.5" customHeight="1" x14ac:dyDescent="0.3">
      <c r="A569" s="60" t="s">
        <v>687</v>
      </c>
      <c r="B569" s="61">
        <v>55131</v>
      </c>
      <c r="C569" s="62">
        <v>15</v>
      </c>
      <c r="D569" s="62">
        <v>4</v>
      </c>
      <c r="E569" s="63">
        <v>18.690000000000001</v>
      </c>
      <c r="F569" s="63">
        <v>30.82</v>
      </c>
      <c r="G569" s="63">
        <v>42.95</v>
      </c>
      <c r="H569" s="41">
        <v>0.56999999999999995</v>
      </c>
      <c r="I569" s="41">
        <v>1.5</v>
      </c>
      <c r="J569" s="41">
        <f t="shared" si="13"/>
        <v>2.25</v>
      </c>
      <c r="K569" s="64">
        <v>29</v>
      </c>
      <c r="L569" s="64">
        <v>2</v>
      </c>
      <c r="M569" s="65" t="s">
        <v>127</v>
      </c>
      <c r="N569" s="65" t="s">
        <v>125</v>
      </c>
      <c r="O569" s="66">
        <v>50</v>
      </c>
    </row>
    <row r="570" spans="1:15" ht="14.5" customHeight="1" x14ac:dyDescent="0.3">
      <c r="A570" s="60" t="s">
        <v>688</v>
      </c>
      <c r="B570" s="61">
        <v>55133</v>
      </c>
      <c r="C570" s="62">
        <v>15</v>
      </c>
      <c r="D570" s="62">
        <v>3</v>
      </c>
      <c r="E570" s="63">
        <v>24.33</v>
      </c>
      <c r="F570" s="63">
        <v>40.15</v>
      </c>
      <c r="G570" s="63">
        <v>55.97</v>
      </c>
      <c r="H570" s="41">
        <v>0.73</v>
      </c>
      <c r="I570" s="41">
        <v>1.95</v>
      </c>
      <c r="J570" s="41">
        <f t="shared" si="13"/>
        <v>2.92</v>
      </c>
      <c r="K570" s="64">
        <v>15</v>
      </c>
      <c r="L570" s="64">
        <v>2</v>
      </c>
      <c r="M570" s="65" t="s">
        <v>127</v>
      </c>
      <c r="N570" s="65" t="s">
        <v>125</v>
      </c>
      <c r="O570" s="66">
        <v>50</v>
      </c>
    </row>
    <row r="571" spans="1:15" ht="14.5" customHeight="1" x14ac:dyDescent="0.3">
      <c r="A571" s="60" t="s">
        <v>689</v>
      </c>
      <c r="B571" s="61">
        <v>55132</v>
      </c>
      <c r="C571" s="62">
        <v>15</v>
      </c>
      <c r="D571" s="62">
        <v>3</v>
      </c>
      <c r="E571" s="63">
        <v>24.33</v>
      </c>
      <c r="F571" s="63">
        <v>40.15</v>
      </c>
      <c r="G571" s="63">
        <v>55.97</v>
      </c>
      <c r="H571" s="41">
        <v>0.73</v>
      </c>
      <c r="I571" s="41">
        <v>1.95</v>
      </c>
      <c r="J571" s="41">
        <f t="shared" si="13"/>
        <v>2.92</v>
      </c>
      <c r="K571" s="64">
        <v>15</v>
      </c>
      <c r="L571" s="64">
        <v>2</v>
      </c>
      <c r="M571" s="65" t="s">
        <v>127</v>
      </c>
      <c r="N571" s="65" t="s">
        <v>125</v>
      </c>
      <c r="O571" s="66">
        <v>50</v>
      </c>
    </row>
    <row r="572" spans="1:15" ht="14.5" customHeight="1" x14ac:dyDescent="0.3">
      <c r="A572" s="60" t="s">
        <v>690</v>
      </c>
      <c r="B572" s="61">
        <v>55140</v>
      </c>
      <c r="C572" s="62">
        <v>15</v>
      </c>
      <c r="D572" s="62">
        <v>3</v>
      </c>
      <c r="E572" s="63">
        <v>24.33</v>
      </c>
      <c r="F572" s="63">
        <v>40.15</v>
      </c>
      <c r="G572" s="63">
        <v>55.97</v>
      </c>
      <c r="H572" s="41">
        <v>0.73</v>
      </c>
      <c r="I572" s="41">
        <v>1.95</v>
      </c>
      <c r="J572" s="41">
        <f t="shared" si="13"/>
        <v>2.92</v>
      </c>
      <c r="K572" s="64">
        <v>15</v>
      </c>
      <c r="L572" s="64">
        <v>2</v>
      </c>
      <c r="M572" s="65" t="s">
        <v>127</v>
      </c>
      <c r="N572" s="65" t="s">
        <v>125</v>
      </c>
      <c r="O572" s="66">
        <v>50</v>
      </c>
    </row>
    <row r="573" spans="1:15" ht="14.5" customHeight="1" x14ac:dyDescent="0.3">
      <c r="A573" s="60" t="s">
        <v>691</v>
      </c>
      <c r="B573" s="61">
        <v>90760</v>
      </c>
      <c r="C573" s="62">
        <v>6</v>
      </c>
      <c r="D573" s="62">
        <v>11</v>
      </c>
      <c r="E573" s="63">
        <v>15.37</v>
      </c>
      <c r="F573" s="63"/>
      <c r="G573" s="63">
        <v>25.56</v>
      </c>
      <c r="H573" s="41">
        <v>0.47</v>
      </c>
      <c r="I573" s="41">
        <v>1.23</v>
      </c>
      <c r="J573" s="41">
        <f t="shared" si="13"/>
        <v>1.85</v>
      </c>
      <c r="K573" s="64">
        <v>6</v>
      </c>
      <c r="L573" s="64">
        <v>3</v>
      </c>
      <c r="M573" s="65" t="s">
        <v>125</v>
      </c>
      <c r="N573" s="65" t="s">
        <v>125</v>
      </c>
      <c r="O573" s="66">
        <v>147</v>
      </c>
    </row>
    <row r="574" spans="1:15" ht="14.5" customHeight="1" x14ac:dyDescent="0.3">
      <c r="A574" s="60" t="s">
        <v>692</v>
      </c>
      <c r="B574" s="61">
        <v>90770</v>
      </c>
      <c r="C574" s="62">
        <v>6</v>
      </c>
      <c r="D574" s="62">
        <v>13</v>
      </c>
      <c r="E574" s="63">
        <v>18</v>
      </c>
      <c r="F574" s="63"/>
      <c r="G574" s="63">
        <v>29.88</v>
      </c>
      <c r="H574" s="41">
        <v>0.54</v>
      </c>
      <c r="I574" s="41">
        <v>1.44</v>
      </c>
      <c r="J574" s="41">
        <f t="shared" si="13"/>
        <v>2.16</v>
      </c>
      <c r="K574" s="64">
        <v>6</v>
      </c>
      <c r="L574" s="64">
        <v>3</v>
      </c>
      <c r="M574" s="65" t="s">
        <v>125</v>
      </c>
      <c r="N574" s="65" t="s">
        <v>125</v>
      </c>
      <c r="O574" s="66">
        <v>147</v>
      </c>
    </row>
    <row r="575" spans="1:15" ht="14.5" customHeight="1" x14ac:dyDescent="0.3">
      <c r="A575" s="60" t="s">
        <v>693</v>
      </c>
      <c r="B575" s="61">
        <v>29400</v>
      </c>
      <c r="C575" s="62">
        <v>14</v>
      </c>
      <c r="D575" s="62">
        <v>13</v>
      </c>
      <c r="E575" s="63">
        <v>24.33</v>
      </c>
      <c r="F575" s="63">
        <v>40.15</v>
      </c>
      <c r="G575" s="63">
        <v>55.97</v>
      </c>
      <c r="H575" s="41">
        <v>0.73</v>
      </c>
      <c r="I575" s="41">
        <v>1.95</v>
      </c>
      <c r="J575" s="41">
        <f t="shared" si="13"/>
        <v>2.92</v>
      </c>
      <c r="K575" s="64">
        <v>14</v>
      </c>
      <c r="L575" s="64">
        <v>2</v>
      </c>
      <c r="M575" s="65" t="s">
        <v>127</v>
      </c>
      <c r="N575" s="65" t="s">
        <v>125</v>
      </c>
      <c r="O575" s="66">
        <v>28</v>
      </c>
    </row>
    <row r="576" spans="1:15" ht="14.5" customHeight="1" x14ac:dyDescent="0.3">
      <c r="A576" s="60" t="s">
        <v>694</v>
      </c>
      <c r="B576" s="61">
        <v>70840</v>
      </c>
      <c r="C576" s="62">
        <v>81</v>
      </c>
      <c r="D576" s="62">
        <v>3</v>
      </c>
      <c r="E576" s="63">
        <v>24.33</v>
      </c>
      <c r="F576" s="63">
        <v>40.15</v>
      </c>
      <c r="G576" s="63">
        <v>55.97</v>
      </c>
      <c r="H576" s="41">
        <v>0.73</v>
      </c>
      <c r="I576" s="41">
        <v>1.95</v>
      </c>
      <c r="J576" s="41">
        <f t="shared" si="13"/>
        <v>2.92</v>
      </c>
      <c r="K576" s="64">
        <v>17</v>
      </c>
      <c r="L576" s="64">
        <v>3</v>
      </c>
      <c r="M576" s="65" t="s">
        <v>127</v>
      </c>
      <c r="N576" s="65" t="s">
        <v>125</v>
      </c>
      <c r="O576" s="66">
        <v>10</v>
      </c>
    </row>
    <row r="577" spans="1:15" ht="14.5" customHeight="1" x14ac:dyDescent="0.3">
      <c r="A577" s="60" t="s">
        <v>695</v>
      </c>
      <c r="B577" s="61">
        <v>77600</v>
      </c>
      <c r="C577" s="62">
        <v>3</v>
      </c>
      <c r="D577" s="62">
        <v>14</v>
      </c>
      <c r="E577" s="63">
        <v>19.36</v>
      </c>
      <c r="F577" s="63"/>
      <c r="G577" s="63">
        <v>32.31</v>
      </c>
      <c r="H577" s="41">
        <v>0.59</v>
      </c>
      <c r="I577" s="41">
        <v>1.55</v>
      </c>
      <c r="J577" s="41">
        <f t="shared" si="13"/>
        <v>2.3299999999999996</v>
      </c>
      <c r="K577" s="64">
        <v>3</v>
      </c>
      <c r="L577" s="64">
        <v>3</v>
      </c>
      <c r="M577" s="65" t="s">
        <v>125</v>
      </c>
      <c r="N577" s="65" t="s">
        <v>125</v>
      </c>
      <c r="O577" s="66">
        <v>147</v>
      </c>
    </row>
    <row r="578" spans="1:15" ht="14.5" customHeight="1" x14ac:dyDescent="0.3">
      <c r="A578" s="60" t="s">
        <v>696</v>
      </c>
      <c r="B578" s="61">
        <v>1000</v>
      </c>
      <c r="C578" s="62">
        <v>7</v>
      </c>
      <c r="D578" s="62">
        <v>4</v>
      </c>
      <c r="E578" s="63">
        <v>18.690000000000001</v>
      </c>
      <c r="F578" s="63">
        <v>30.82</v>
      </c>
      <c r="G578" s="63">
        <v>42.95</v>
      </c>
      <c r="H578" s="41">
        <v>0.56999999999999995</v>
      </c>
      <c r="I578" s="41">
        <v>1.5</v>
      </c>
      <c r="J578" s="41">
        <f t="shared" si="13"/>
        <v>2.25</v>
      </c>
      <c r="K578" s="64">
        <v>7</v>
      </c>
      <c r="L578" s="64">
        <v>2</v>
      </c>
      <c r="M578" s="65" t="s">
        <v>124</v>
      </c>
      <c r="N578" s="65" t="s">
        <v>125</v>
      </c>
      <c r="O578" s="66">
        <v>16</v>
      </c>
    </row>
    <row r="579" spans="1:15" ht="14.5" customHeight="1" x14ac:dyDescent="0.3">
      <c r="A579" s="60" t="s">
        <v>697</v>
      </c>
      <c r="B579" s="61">
        <v>1006</v>
      </c>
      <c r="C579" s="62">
        <v>7</v>
      </c>
      <c r="D579" s="62">
        <v>3</v>
      </c>
      <c r="E579" s="63">
        <v>24.33</v>
      </c>
      <c r="F579" s="63">
        <v>40.15</v>
      </c>
      <c r="G579" s="63">
        <v>55.97</v>
      </c>
      <c r="H579" s="41">
        <v>0.73</v>
      </c>
      <c r="I579" s="41">
        <v>1.95</v>
      </c>
      <c r="J579" s="41">
        <f t="shared" si="13"/>
        <v>2.92</v>
      </c>
      <c r="K579" s="64">
        <v>7</v>
      </c>
      <c r="L579" s="64">
        <v>2</v>
      </c>
      <c r="M579" s="65" t="s">
        <v>127</v>
      </c>
      <c r="N579" s="65" t="s">
        <v>125</v>
      </c>
      <c r="O579" s="66">
        <v>16</v>
      </c>
    </row>
    <row r="580" spans="1:15" ht="14.5" customHeight="1" x14ac:dyDescent="0.3">
      <c r="A580" s="60" t="s">
        <v>698</v>
      </c>
      <c r="B580" s="61">
        <v>140</v>
      </c>
      <c r="C580" s="62">
        <v>2</v>
      </c>
      <c r="D580" s="62">
        <v>13</v>
      </c>
      <c r="E580" s="63">
        <v>19.54</v>
      </c>
      <c r="F580" s="63"/>
      <c r="G580" s="63">
        <v>29.88</v>
      </c>
      <c r="H580" s="41">
        <v>0.59</v>
      </c>
      <c r="I580" s="41">
        <v>1.57</v>
      </c>
      <c r="J580" s="41">
        <f t="shared" si="13"/>
        <v>2.3499999999999996</v>
      </c>
      <c r="K580" s="64">
        <v>2</v>
      </c>
      <c r="L580" s="64">
        <v>5</v>
      </c>
      <c r="M580" s="65" t="s">
        <v>125</v>
      </c>
      <c r="N580" s="65" t="s">
        <v>125</v>
      </c>
      <c r="O580" s="66">
        <v>195</v>
      </c>
    </row>
    <row r="581" spans="1:15" ht="14.5" customHeight="1" x14ac:dyDescent="0.3">
      <c r="A581" s="60" t="s">
        <v>699</v>
      </c>
      <c r="B581" s="61">
        <v>90430</v>
      </c>
      <c r="C581" s="62">
        <v>3</v>
      </c>
      <c r="D581" s="62">
        <v>9</v>
      </c>
      <c r="E581" s="63">
        <v>13.21</v>
      </c>
      <c r="F581" s="63"/>
      <c r="G581" s="63">
        <v>21.87</v>
      </c>
      <c r="H581" s="41">
        <v>0.4</v>
      </c>
      <c r="I581" s="41">
        <v>1.06</v>
      </c>
      <c r="J581" s="41">
        <f t="shared" si="13"/>
        <v>1.59</v>
      </c>
      <c r="K581" s="64">
        <v>3</v>
      </c>
      <c r="L581" s="64">
        <v>8</v>
      </c>
      <c r="M581" s="65" t="s">
        <v>125</v>
      </c>
      <c r="N581" s="65" t="s">
        <v>125</v>
      </c>
      <c r="O581" s="66">
        <v>999</v>
      </c>
    </row>
    <row r="582" spans="1:15" ht="14.5" customHeight="1" x14ac:dyDescent="0.3">
      <c r="A582" s="60" t="s">
        <v>700</v>
      </c>
      <c r="B582" s="61">
        <v>70520</v>
      </c>
      <c r="C582" s="62">
        <v>81</v>
      </c>
      <c r="D582" s="62">
        <v>4</v>
      </c>
      <c r="E582" s="63">
        <v>18.690000000000001</v>
      </c>
      <c r="F582" s="63">
        <v>34.46</v>
      </c>
      <c r="G582" s="63">
        <v>42.95</v>
      </c>
      <c r="H582" s="41">
        <v>0.56999999999999995</v>
      </c>
      <c r="I582" s="41">
        <v>1.5</v>
      </c>
      <c r="J582" s="41">
        <f t="shared" si="13"/>
        <v>2.25</v>
      </c>
      <c r="K582" s="64">
        <v>16</v>
      </c>
      <c r="L582" s="64">
        <v>2</v>
      </c>
      <c r="M582" s="65" t="s">
        <v>127</v>
      </c>
      <c r="N582" s="65" t="s">
        <v>125</v>
      </c>
      <c r="O582" s="66">
        <v>7</v>
      </c>
    </row>
    <row r="583" spans="1:15" ht="14.5" customHeight="1" x14ac:dyDescent="0.3">
      <c r="A583" s="60" t="s">
        <v>701</v>
      </c>
      <c r="B583" s="61">
        <v>70562</v>
      </c>
      <c r="C583" s="62">
        <v>6</v>
      </c>
      <c r="D583" s="62">
        <v>13</v>
      </c>
      <c r="E583" s="63">
        <v>18</v>
      </c>
      <c r="F583" s="63"/>
      <c r="G583" s="63">
        <v>29.88</v>
      </c>
      <c r="H583" s="41">
        <v>0.54</v>
      </c>
      <c r="I583" s="41">
        <v>1.44</v>
      </c>
      <c r="J583" s="41">
        <f t="shared" si="13"/>
        <v>2.16</v>
      </c>
      <c r="K583" s="64">
        <v>6</v>
      </c>
      <c r="L583" s="64">
        <v>3</v>
      </c>
      <c r="M583" s="65" t="s">
        <v>125</v>
      </c>
      <c r="N583" s="65" t="s">
        <v>125</v>
      </c>
      <c r="O583" s="66">
        <v>25</v>
      </c>
    </row>
    <row r="584" spans="1:15" ht="14.5" customHeight="1" x14ac:dyDescent="0.3">
      <c r="A584" s="60" t="s">
        <v>702</v>
      </c>
      <c r="B584" s="61">
        <v>70563</v>
      </c>
      <c r="C584" s="62">
        <v>6</v>
      </c>
      <c r="D584" s="62">
        <v>14</v>
      </c>
      <c r="E584" s="63">
        <v>19.47</v>
      </c>
      <c r="F584" s="63"/>
      <c r="G584" s="63">
        <v>32.31</v>
      </c>
      <c r="H584" s="41">
        <v>0.59</v>
      </c>
      <c r="I584" s="41">
        <v>1.56</v>
      </c>
      <c r="J584" s="41">
        <f t="shared" si="13"/>
        <v>2.34</v>
      </c>
      <c r="K584" s="64">
        <v>6</v>
      </c>
      <c r="L584" s="64">
        <v>3</v>
      </c>
      <c r="M584" s="65" t="s">
        <v>125</v>
      </c>
      <c r="N584" s="65" t="s">
        <v>125</v>
      </c>
      <c r="O584" s="66">
        <v>25</v>
      </c>
    </row>
    <row r="585" spans="1:15" ht="14.5" customHeight="1" x14ac:dyDescent="0.3">
      <c r="A585" s="60" t="s">
        <v>703</v>
      </c>
      <c r="B585" s="61">
        <v>70541</v>
      </c>
      <c r="C585" s="62">
        <v>81</v>
      </c>
      <c r="D585" s="62">
        <v>4</v>
      </c>
      <c r="E585" s="63">
        <v>18.690000000000001</v>
      </c>
      <c r="F585" s="63">
        <v>34.46</v>
      </c>
      <c r="G585" s="63">
        <v>42.95</v>
      </c>
      <c r="H585" s="41">
        <v>0.56999999999999995</v>
      </c>
      <c r="I585" s="41">
        <v>1.5</v>
      </c>
      <c r="J585" s="41">
        <f t="shared" si="13"/>
        <v>2.25</v>
      </c>
      <c r="K585" s="64">
        <v>16</v>
      </c>
      <c r="L585" s="64">
        <v>3</v>
      </c>
      <c r="M585" s="65" t="s">
        <v>127</v>
      </c>
      <c r="N585" s="65" t="s">
        <v>125</v>
      </c>
      <c r="O585" s="66">
        <v>10</v>
      </c>
    </row>
    <row r="586" spans="1:15" ht="14.5" customHeight="1" x14ac:dyDescent="0.3">
      <c r="A586" s="60" t="s">
        <v>704</v>
      </c>
      <c r="B586" s="61">
        <v>70542</v>
      </c>
      <c r="C586" s="62">
        <v>81</v>
      </c>
      <c r="D586" s="62">
        <v>3</v>
      </c>
      <c r="E586" s="63">
        <v>24.33</v>
      </c>
      <c r="F586" s="63">
        <v>40.15</v>
      </c>
      <c r="G586" s="63">
        <v>55.97</v>
      </c>
      <c r="H586" s="41">
        <v>0.73</v>
      </c>
      <c r="I586" s="41">
        <v>1.95</v>
      </c>
      <c r="J586" s="41">
        <f t="shared" si="13"/>
        <v>2.92</v>
      </c>
      <c r="K586" s="64">
        <v>17</v>
      </c>
      <c r="L586" s="64">
        <v>1</v>
      </c>
      <c r="M586" s="65" t="s">
        <v>127</v>
      </c>
      <c r="N586" s="65" t="s">
        <v>125</v>
      </c>
      <c r="O586" s="66">
        <v>10</v>
      </c>
    </row>
    <row r="587" spans="1:15" ht="14.5" customHeight="1" x14ac:dyDescent="0.3">
      <c r="A587" s="60" t="s">
        <v>705</v>
      </c>
      <c r="B587" s="61">
        <v>71400</v>
      </c>
      <c r="C587" s="62">
        <v>6</v>
      </c>
      <c r="D587" s="62">
        <v>11</v>
      </c>
      <c r="E587" s="63">
        <v>15.37</v>
      </c>
      <c r="F587" s="63"/>
      <c r="G587" s="63">
        <v>25.56</v>
      </c>
      <c r="H587" s="41">
        <v>0.47</v>
      </c>
      <c r="I587" s="41">
        <v>1.23</v>
      </c>
      <c r="J587" s="41">
        <f t="shared" si="13"/>
        <v>1.85</v>
      </c>
      <c r="K587" s="64">
        <v>6</v>
      </c>
      <c r="L587" s="64">
        <v>3</v>
      </c>
      <c r="M587" s="65" t="s">
        <v>125</v>
      </c>
      <c r="N587" s="65" t="s">
        <v>125</v>
      </c>
      <c r="O587" s="66">
        <v>147</v>
      </c>
    </row>
    <row r="588" spans="1:15" ht="14.5" customHeight="1" x14ac:dyDescent="0.3">
      <c r="A588" s="60" t="s">
        <v>706</v>
      </c>
      <c r="B588" s="61">
        <v>71460</v>
      </c>
      <c r="C588" s="62">
        <v>6</v>
      </c>
      <c r="D588" s="62">
        <v>12</v>
      </c>
      <c r="E588" s="63">
        <v>16.63</v>
      </c>
      <c r="F588" s="63"/>
      <c r="G588" s="63">
        <v>27.65</v>
      </c>
      <c r="H588" s="41">
        <v>0.5</v>
      </c>
      <c r="I588" s="41">
        <v>1.34</v>
      </c>
      <c r="J588" s="41">
        <f t="shared" si="13"/>
        <v>2</v>
      </c>
      <c r="K588" s="64">
        <v>6</v>
      </c>
      <c r="L588" s="64">
        <v>3</v>
      </c>
      <c r="M588" s="65" t="s">
        <v>125</v>
      </c>
      <c r="N588" s="65" t="s">
        <v>125</v>
      </c>
      <c r="O588" s="66">
        <v>147</v>
      </c>
    </row>
    <row r="589" spans="1:15" ht="14.5" customHeight="1" x14ac:dyDescent="0.3">
      <c r="A589" s="60" t="s">
        <v>707</v>
      </c>
      <c r="B589" s="61">
        <v>4271</v>
      </c>
      <c r="C589" s="62">
        <v>7</v>
      </c>
      <c r="D589" s="62">
        <v>4</v>
      </c>
      <c r="E589" s="63">
        <v>18.690000000000001</v>
      </c>
      <c r="F589" s="63">
        <v>30.82</v>
      </c>
      <c r="G589" s="63">
        <v>42.95</v>
      </c>
      <c r="H589" s="41">
        <v>0.56999999999999995</v>
      </c>
      <c r="I589" s="41">
        <v>1.5</v>
      </c>
      <c r="J589" s="41">
        <f t="shared" si="13"/>
        <v>2.25</v>
      </c>
      <c r="K589" s="64">
        <v>7</v>
      </c>
      <c r="L589" s="64">
        <v>2</v>
      </c>
      <c r="M589" s="65" t="s">
        <v>124</v>
      </c>
      <c r="N589" s="65" t="s">
        <v>125</v>
      </c>
      <c r="O589" s="66">
        <v>16</v>
      </c>
    </row>
    <row r="590" spans="1:15" ht="14.5" customHeight="1" x14ac:dyDescent="0.3">
      <c r="A590" s="60" t="s">
        <v>708</v>
      </c>
      <c r="B590" s="61">
        <v>4272</v>
      </c>
      <c r="C590" s="62">
        <v>7</v>
      </c>
      <c r="D590" s="62">
        <v>3</v>
      </c>
      <c r="E590" s="63">
        <v>24.33</v>
      </c>
      <c r="F590" s="63">
        <v>40.15</v>
      </c>
      <c r="G590" s="63">
        <v>55.97</v>
      </c>
      <c r="H590" s="41">
        <v>0.73</v>
      </c>
      <c r="I590" s="41">
        <v>1.95</v>
      </c>
      <c r="J590" s="41">
        <f t="shared" si="13"/>
        <v>2.92</v>
      </c>
      <c r="K590" s="64">
        <v>7</v>
      </c>
      <c r="L590" s="64">
        <v>2</v>
      </c>
      <c r="M590" s="65" t="s">
        <v>127</v>
      </c>
      <c r="N590" s="65" t="s">
        <v>125</v>
      </c>
      <c r="O590" s="66">
        <v>16</v>
      </c>
    </row>
    <row r="591" spans="1:15" ht="14.5" customHeight="1" x14ac:dyDescent="0.3">
      <c r="A591" s="60" t="s">
        <v>709</v>
      </c>
      <c r="B591" s="61">
        <v>4280</v>
      </c>
      <c r="C591" s="62">
        <v>81</v>
      </c>
      <c r="D591" s="62">
        <v>3</v>
      </c>
      <c r="E591" s="63">
        <v>24.33</v>
      </c>
      <c r="F591" s="63">
        <v>40.15</v>
      </c>
      <c r="G591" s="63">
        <v>55.97</v>
      </c>
      <c r="H591" s="41">
        <v>0.73</v>
      </c>
      <c r="I591" s="41">
        <v>1.95</v>
      </c>
      <c r="J591" s="41">
        <f t="shared" si="13"/>
        <v>2.92</v>
      </c>
      <c r="K591" s="64">
        <v>17</v>
      </c>
      <c r="L591" s="64">
        <v>2</v>
      </c>
      <c r="M591" s="65" t="s">
        <v>127</v>
      </c>
      <c r="N591" s="65" t="s">
        <v>125</v>
      </c>
      <c r="O591" s="66">
        <v>4</v>
      </c>
    </row>
    <row r="592" spans="1:15" ht="14.5" customHeight="1" x14ac:dyDescent="0.3">
      <c r="A592" s="60" t="s">
        <v>710</v>
      </c>
      <c r="B592" s="61">
        <v>61362</v>
      </c>
      <c r="C592" s="62">
        <v>6</v>
      </c>
      <c r="D592" s="62">
        <v>13</v>
      </c>
      <c r="E592" s="63">
        <v>18</v>
      </c>
      <c r="F592" s="63"/>
      <c r="G592" s="63">
        <v>29.88</v>
      </c>
      <c r="H592" s="41">
        <v>0.54</v>
      </c>
      <c r="I592" s="41">
        <v>1.44</v>
      </c>
      <c r="J592" s="41">
        <f t="shared" si="13"/>
        <v>2.16</v>
      </c>
      <c r="K592" s="64">
        <v>6</v>
      </c>
      <c r="L592" s="64">
        <v>3</v>
      </c>
      <c r="M592" s="65" t="s">
        <v>125</v>
      </c>
      <c r="N592" s="65" t="s">
        <v>125</v>
      </c>
      <c r="O592" s="66">
        <v>127</v>
      </c>
    </row>
    <row r="593" spans="1:15" ht="14.5" customHeight="1" x14ac:dyDescent="0.3">
      <c r="A593" s="60" t="s">
        <v>711</v>
      </c>
      <c r="B593" s="61">
        <v>61363</v>
      </c>
      <c r="C593" s="62">
        <v>6</v>
      </c>
      <c r="D593" s="62">
        <v>15</v>
      </c>
      <c r="E593" s="63">
        <v>21.06</v>
      </c>
      <c r="F593" s="63"/>
      <c r="G593" s="63">
        <v>34.93</v>
      </c>
      <c r="H593" s="41">
        <v>0.64</v>
      </c>
      <c r="I593" s="41">
        <v>1.69</v>
      </c>
      <c r="J593" s="41">
        <f t="shared" si="13"/>
        <v>2.5299999999999998</v>
      </c>
      <c r="K593" s="64">
        <v>6</v>
      </c>
      <c r="L593" s="64">
        <v>3</v>
      </c>
      <c r="M593" s="65" t="s">
        <v>125</v>
      </c>
      <c r="N593" s="65" t="s">
        <v>125</v>
      </c>
      <c r="O593" s="66">
        <v>127</v>
      </c>
    </row>
    <row r="594" spans="1:15" ht="14.5" customHeight="1" x14ac:dyDescent="0.3">
      <c r="A594" s="60" t="s">
        <v>712</v>
      </c>
      <c r="B594" s="61">
        <v>90170</v>
      </c>
      <c r="C594" s="62">
        <v>3</v>
      </c>
      <c r="D594" s="62">
        <v>10</v>
      </c>
      <c r="E594" s="63">
        <v>14.26</v>
      </c>
      <c r="F594" s="63"/>
      <c r="G594" s="63">
        <v>23.63</v>
      </c>
      <c r="H594" s="41">
        <v>0.43</v>
      </c>
      <c r="I594" s="41">
        <v>1.1499999999999999</v>
      </c>
      <c r="J594" s="41">
        <f t="shared" si="13"/>
        <v>1.72</v>
      </c>
      <c r="K594" s="64">
        <v>3</v>
      </c>
      <c r="L594" s="64">
        <v>8</v>
      </c>
      <c r="M594" s="65" t="s">
        <v>125</v>
      </c>
      <c r="N594" s="65" t="s">
        <v>125</v>
      </c>
      <c r="O594" s="66">
        <v>999</v>
      </c>
    </row>
    <row r="595" spans="1:15" ht="14.5" customHeight="1" x14ac:dyDescent="0.3">
      <c r="A595" s="60" t="s">
        <v>713</v>
      </c>
      <c r="B595" s="61">
        <v>91050</v>
      </c>
      <c r="C595" s="62">
        <v>3</v>
      </c>
      <c r="D595" s="62">
        <v>8</v>
      </c>
      <c r="E595" s="63">
        <v>12.49</v>
      </c>
      <c r="F595" s="63"/>
      <c r="G595" s="63">
        <v>20.63</v>
      </c>
      <c r="H595" s="41">
        <v>0.38</v>
      </c>
      <c r="I595" s="41">
        <v>1</v>
      </c>
      <c r="J595" s="41">
        <f t="shared" si="13"/>
        <v>1.5</v>
      </c>
      <c r="K595" s="64">
        <v>3</v>
      </c>
      <c r="L595" s="64">
        <v>8</v>
      </c>
      <c r="M595" s="65" t="s">
        <v>125</v>
      </c>
      <c r="N595" s="65" t="s">
        <v>125</v>
      </c>
      <c r="O595" s="66">
        <v>999</v>
      </c>
    </row>
    <row r="596" spans="1:15" ht="14.5" customHeight="1" x14ac:dyDescent="0.3">
      <c r="A596" s="60" t="s">
        <v>714</v>
      </c>
      <c r="B596" s="61">
        <v>3940</v>
      </c>
      <c r="C596" s="62">
        <v>81</v>
      </c>
      <c r="D596" s="62">
        <v>2</v>
      </c>
      <c r="E596" s="63">
        <v>28.47</v>
      </c>
      <c r="F596" s="63">
        <v>46.96</v>
      </c>
      <c r="G596" s="63">
        <v>65.45</v>
      </c>
      <c r="H596" s="41">
        <v>0.86</v>
      </c>
      <c r="I596" s="41">
        <v>2.2799999999999998</v>
      </c>
      <c r="J596" s="41">
        <f t="shared" si="13"/>
        <v>3.42</v>
      </c>
      <c r="K596" s="64">
        <v>17</v>
      </c>
      <c r="L596" s="64">
        <v>1</v>
      </c>
      <c r="M596" s="65" t="s">
        <v>127</v>
      </c>
      <c r="N596" s="65" t="s">
        <v>125</v>
      </c>
      <c r="O596" s="66">
        <v>2</v>
      </c>
    </row>
    <row r="597" spans="1:15" ht="14.5" customHeight="1" x14ac:dyDescent="0.3">
      <c r="A597" s="60" t="s">
        <v>715</v>
      </c>
      <c r="B597" s="61">
        <v>3361</v>
      </c>
      <c r="C597" s="62">
        <v>7</v>
      </c>
      <c r="D597" s="62">
        <v>4</v>
      </c>
      <c r="E597" s="63">
        <v>18.690000000000001</v>
      </c>
      <c r="F597" s="63">
        <v>30.82</v>
      </c>
      <c r="G597" s="63">
        <v>42.95</v>
      </c>
      <c r="H597" s="41">
        <v>0.56999999999999995</v>
      </c>
      <c r="I597" s="41">
        <v>1.5</v>
      </c>
      <c r="J597" s="41">
        <f t="shared" si="13"/>
        <v>2.25</v>
      </c>
      <c r="K597" s="64">
        <v>7</v>
      </c>
      <c r="L597" s="64">
        <v>2</v>
      </c>
      <c r="M597" s="65" t="s">
        <v>125</v>
      </c>
      <c r="N597" s="65" t="s">
        <v>125</v>
      </c>
      <c r="O597" s="66">
        <v>16</v>
      </c>
    </row>
    <row r="598" spans="1:15" ht="14.5" customHeight="1" x14ac:dyDescent="0.3">
      <c r="A598" s="60" t="s">
        <v>716</v>
      </c>
      <c r="B598" s="61">
        <v>3363</v>
      </c>
      <c r="C598" s="62">
        <v>7</v>
      </c>
      <c r="D598" s="62">
        <v>3</v>
      </c>
      <c r="E598" s="63">
        <v>24.33</v>
      </c>
      <c r="F598" s="63">
        <v>40.15</v>
      </c>
      <c r="G598" s="63">
        <v>55.97</v>
      </c>
      <c r="H598" s="41">
        <v>0.73</v>
      </c>
      <c r="I598" s="41">
        <v>1.95</v>
      </c>
      <c r="J598" s="41">
        <f t="shared" si="13"/>
        <v>2.92</v>
      </c>
      <c r="K598" s="64">
        <v>7</v>
      </c>
      <c r="L598" s="64">
        <v>2</v>
      </c>
      <c r="M598" s="65" t="s">
        <v>127</v>
      </c>
      <c r="N598" s="65" t="s">
        <v>125</v>
      </c>
      <c r="O598" s="66">
        <v>16</v>
      </c>
    </row>
    <row r="599" spans="1:15" ht="14.5" customHeight="1" x14ac:dyDescent="0.3">
      <c r="A599" s="60" t="s">
        <v>717</v>
      </c>
      <c r="B599" s="61">
        <v>3362</v>
      </c>
      <c r="C599" s="62">
        <v>7</v>
      </c>
      <c r="D599" s="62">
        <v>3</v>
      </c>
      <c r="E599" s="63">
        <v>24.33</v>
      </c>
      <c r="F599" s="63">
        <v>40.15</v>
      </c>
      <c r="G599" s="63">
        <v>55.97</v>
      </c>
      <c r="H599" s="41">
        <v>0.73</v>
      </c>
      <c r="I599" s="41">
        <v>1.95</v>
      </c>
      <c r="J599" s="41">
        <f t="shared" si="13"/>
        <v>2.92</v>
      </c>
      <c r="K599" s="64">
        <v>7</v>
      </c>
      <c r="L599" s="64">
        <v>2</v>
      </c>
      <c r="M599" s="65" t="s">
        <v>127</v>
      </c>
      <c r="N599" s="65" t="s">
        <v>125</v>
      </c>
      <c r="O599" s="66">
        <v>16</v>
      </c>
    </row>
    <row r="600" spans="1:15" ht="14.5" customHeight="1" x14ac:dyDescent="0.3">
      <c r="A600" s="60" t="s">
        <v>718</v>
      </c>
      <c r="B600" s="61">
        <v>3740</v>
      </c>
      <c r="C600" s="62">
        <v>81</v>
      </c>
      <c r="D600" s="62">
        <v>3</v>
      </c>
      <c r="E600" s="63">
        <v>24.33</v>
      </c>
      <c r="F600" s="63">
        <v>40.15</v>
      </c>
      <c r="G600" s="63">
        <v>55.97</v>
      </c>
      <c r="H600" s="41">
        <v>0.73</v>
      </c>
      <c r="I600" s="41">
        <v>1.95</v>
      </c>
      <c r="J600" s="41">
        <f t="shared" si="13"/>
        <v>2.92</v>
      </c>
      <c r="K600" s="64">
        <v>17</v>
      </c>
      <c r="L600" s="64">
        <v>2</v>
      </c>
      <c r="M600" s="65" t="s">
        <v>127</v>
      </c>
      <c r="N600" s="65" t="s">
        <v>125</v>
      </c>
      <c r="O600" s="66">
        <v>7</v>
      </c>
    </row>
    <row r="601" spans="1:15" ht="14.5" customHeight="1" x14ac:dyDescent="0.3">
      <c r="A601" s="60" t="s">
        <v>719</v>
      </c>
      <c r="B601" s="61">
        <v>36820</v>
      </c>
      <c r="C601" s="62">
        <v>81</v>
      </c>
      <c r="D601" s="62">
        <v>3</v>
      </c>
      <c r="E601" s="63">
        <v>24.33</v>
      </c>
      <c r="F601" s="63">
        <v>40.15</v>
      </c>
      <c r="G601" s="63">
        <v>55.97</v>
      </c>
      <c r="H601" s="41">
        <v>0.73</v>
      </c>
      <c r="I601" s="41">
        <v>1.95</v>
      </c>
      <c r="J601" s="41">
        <f t="shared" si="13"/>
        <v>2.92</v>
      </c>
      <c r="K601" s="64">
        <v>17</v>
      </c>
      <c r="L601" s="64">
        <v>2</v>
      </c>
      <c r="M601" s="65" t="s">
        <v>127</v>
      </c>
      <c r="N601" s="65" t="s">
        <v>125</v>
      </c>
      <c r="O601" s="66">
        <v>7</v>
      </c>
    </row>
    <row r="602" spans="1:15" ht="14.5" customHeight="1" x14ac:dyDescent="0.3">
      <c r="A602" s="60" t="s">
        <v>720</v>
      </c>
      <c r="B602" s="61">
        <v>35101</v>
      </c>
      <c r="C602" s="62">
        <v>6</v>
      </c>
      <c r="D602" s="62">
        <v>11</v>
      </c>
      <c r="E602" s="63">
        <v>15.37</v>
      </c>
      <c r="F602" s="63"/>
      <c r="G602" s="63">
        <v>25.56</v>
      </c>
      <c r="H602" s="41">
        <v>0.47</v>
      </c>
      <c r="I602" s="41">
        <v>1.23</v>
      </c>
      <c r="J602" s="41">
        <f t="shared" si="13"/>
        <v>1.85</v>
      </c>
      <c r="K602" s="64">
        <v>6</v>
      </c>
      <c r="L602" s="64">
        <v>3</v>
      </c>
      <c r="M602" s="65" t="s">
        <v>125</v>
      </c>
      <c r="N602" s="65" t="s">
        <v>125</v>
      </c>
      <c r="O602" s="66">
        <v>134</v>
      </c>
    </row>
    <row r="603" spans="1:15" ht="14.5" customHeight="1" x14ac:dyDescent="0.3">
      <c r="A603" s="60" t="s">
        <v>721</v>
      </c>
      <c r="B603" s="61">
        <v>35102</v>
      </c>
      <c r="C603" s="62">
        <v>6</v>
      </c>
      <c r="D603" s="62">
        <v>13</v>
      </c>
      <c r="E603" s="63">
        <v>18</v>
      </c>
      <c r="F603" s="63"/>
      <c r="G603" s="63">
        <v>29.88</v>
      </c>
      <c r="H603" s="41">
        <v>0.54</v>
      </c>
      <c r="I603" s="41">
        <v>1.44</v>
      </c>
      <c r="J603" s="41">
        <f t="shared" si="13"/>
        <v>2.16</v>
      </c>
      <c r="K603" s="64">
        <v>6</v>
      </c>
      <c r="L603" s="64">
        <v>3</v>
      </c>
      <c r="M603" s="65" t="s">
        <v>125</v>
      </c>
      <c r="N603" s="65" t="s">
        <v>125</v>
      </c>
      <c r="O603" s="66">
        <v>134</v>
      </c>
    </row>
    <row r="604" spans="1:15" ht="14.5" customHeight="1" x14ac:dyDescent="0.3">
      <c r="A604" s="60" t="s">
        <v>722</v>
      </c>
      <c r="B604" s="61">
        <v>6040</v>
      </c>
      <c r="C604" s="62">
        <v>81</v>
      </c>
      <c r="D604" s="62">
        <v>1</v>
      </c>
      <c r="E604" s="63">
        <v>31.45</v>
      </c>
      <c r="F604" s="63">
        <v>52.65</v>
      </c>
      <c r="G604" s="63">
        <v>73.849999999999994</v>
      </c>
      <c r="H604" s="41">
        <v>0.95</v>
      </c>
      <c r="I604" s="41">
        <v>2.52</v>
      </c>
      <c r="J604" s="41">
        <f t="shared" si="13"/>
        <v>3.78</v>
      </c>
      <c r="K604" s="64">
        <v>19</v>
      </c>
      <c r="L604" s="64">
        <v>1</v>
      </c>
      <c r="M604" s="65" t="s">
        <v>127</v>
      </c>
      <c r="N604" s="65" t="s">
        <v>125</v>
      </c>
      <c r="O604" s="66">
        <v>2</v>
      </c>
    </row>
    <row r="605" spans="1:15" ht="14.5" customHeight="1" x14ac:dyDescent="0.3">
      <c r="A605" s="60" t="s">
        <v>723</v>
      </c>
      <c r="B605" s="61">
        <v>6050</v>
      </c>
      <c r="C605" s="62">
        <v>81</v>
      </c>
      <c r="D605" s="62">
        <v>1</v>
      </c>
      <c r="E605" s="63">
        <v>31.45</v>
      </c>
      <c r="F605" s="63">
        <v>52.65</v>
      </c>
      <c r="G605" s="63">
        <v>73.849999999999994</v>
      </c>
      <c r="H605" s="41">
        <v>0.95</v>
      </c>
      <c r="I605" s="41">
        <v>2.52</v>
      </c>
      <c r="J605" s="41">
        <f t="shared" ref="J605:J668" si="14">ROUNDUP(E605*0.12,2)</f>
        <v>3.78</v>
      </c>
      <c r="K605" s="64">
        <v>19</v>
      </c>
      <c r="L605" s="64">
        <v>1</v>
      </c>
      <c r="M605" s="65" t="s">
        <v>127</v>
      </c>
      <c r="N605" s="65" t="s">
        <v>125</v>
      </c>
      <c r="O605" s="66">
        <v>1</v>
      </c>
    </row>
    <row r="606" spans="1:15" ht="14.5" customHeight="1" x14ac:dyDescent="0.3">
      <c r="A606" s="60" t="s">
        <v>724</v>
      </c>
      <c r="B606" s="61">
        <v>51330</v>
      </c>
      <c r="C606" s="62">
        <v>81</v>
      </c>
      <c r="D606" s="62">
        <v>2</v>
      </c>
      <c r="E606" s="63">
        <v>28.47</v>
      </c>
      <c r="F606" s="63">
        <v>46.96</v>
      </c>
      <c r="G606" s="63">
        <v>65.45</v>
      </c>
      <c r="H606" s="41">
        <v>0.86</v>
      </c>
      <c r="I606" s="41">
        <v>2.2799999999999998</v>
      </c>
      <c r="J606" s="41">
        <f t="shared" si="14"/>
        <v>3.42</v>
      </c>
      <c r="K606" s="64">
        <v>98</v>
      </c>
      <c r="L606" s="64">
        <v>1</v>
      </c>
      <c r="M606" s="65" t="s">
        <v>127</v>
      </c>
      <c r="N606" s="65" t="s">
        <v>125</v>
      </c>
      <c r="O606" s="66">
        <v>2</v>
      </c>
    </row>
    <row r="607" spans="1:15" ht="14.5" customHeight="1" x14ac:dyDescent="0.3">
      <c r="A607" s="60" t="s">
        <v>725</v>
      </c>
      <c r="B607" s="61">
        <v>38250</v>
      </c>
      <c r="C607" s="62">
        <v>50</v>
      </c>
      <c r="D607" s="62">
        <v>20</v>
      </c>
      <c r="E607" s="63">
        <v>44.19</v>
      </c>
      <c r="F607" s="63">
        <v>66.28</v>
      </c>
      <c r="G607" s="63">
        <v>88.36</v>
      </c>
      <c r="H607" s="41">
        <v>1.33</v>
      </c>
      <c r="I607" s="41">
        <v>3.54</v>
      </c>
      <c r="J607" s="41">
        <f t="shared" si="14"/>
        <v>5.31</v>
      </c>
      <c r="K607" s="64">
        <v>18</v>
      </c>
      <c r="L607" s="64">
        <v>2</v>
      </c>
      <c r="M607" s="65" t="s">
        <v>127</v>
      </c>
      <c r="N607" s="65" t="s">
        <v>125</v>
      </c>
      <c r="O607" s="66">
        <v>7</v>
      </c>
    </row>
    <row r="608" spans="1:15" ht="14.5" customHeight="1" x14ac:dyDescent="0.3">
      <c r="A608" s="60" t="s">
        <v>726</v>
      </c>
      <c r="B608" s="61">
        <v>51303</v>
      </c>
      <c r="C608" s="62">
        <v>12</v>
      </c>
      <c r="D608" s="62">
        <v>63</v>
      </c>
      <c r="E608" s="63">
        <v>20.79</v>
      </c>
      <c r="F608" s="63">
        <v>38.380000000000003</v>
      </c>
      <c r="G608" s="63">
        <v>55.97</v>
      </c>
      <c r="H608" s="41">
        <v>0.63</v>
      </c>
      <c r="I608" s="41">
        <v>1.67</v>
      </c>
      <c r="J608" s="41">
        <f t="shared" si="14"/>
        <v>2.5</v>
      </c>
      <c r="K608" s="64">
        <v>12</v>
      </c>
      <c r="L608" s="64">
        <v>2</v>
      </c>
      <c r="M608" s="65" t="s">
        <v>127</v>
      </c>
      <c r="N608" s="65" t="s">
        <v>125</v>
      </c>
      <c r="O608" s="66">
        <v>112</v>
      </c>
    </row>
    <row r="609" spans="1:15" ht="14.5" customHeight="1" x14ac:dyDescent="0.3">
      <c r="A609" s="60" t="s">
        <v>727</v>
      </c>
      <c r="B609" s="61">
        <v>51320</v>
      </c>
      <c r="C609" s="62">
        <v>81</v>
      </c>
      <c r="D609" s="62">
        <v>3</v>
      </c>
      <c r="E609" s="63">
        <v>24.33</v>
      </c>
      <c r="F609" s="63">
        <v>40.15</v>
      </c>
      <c r="G609" s="63">
        <v>55.97</v>
      </c>
      <c r="H609" s="41">
        <v>0.73</v>
      </c>
      <c r="I609" s="41">
        <v>1.95</v>
      </c>
      <c r="J609" s="41">
        <f t="shared" si="14"/>
        <v>2.92</v>
      </c>
      <c r="K609" s="64">
        <v>17</v>
      </c>
      <c r="L609" s="64">
        <v>2</v>
      </c>
      <c r="M609" s="65" t="s">
        <v>127</v>
      </c>
      <c r="N609" s="65" t="s">
        <v>125</v>
      </c>
      <c r="O609" s="66">
        <v>7</v>
      </c>
    </row>
    <row r="610" spans="1:15" ht="14.5" customHeight="1" x14ac:dyDescent="0.3">
      <c r="A610" s="60" t="s">
        <v>728</v>
      </c>
      <c r="B610" s="61">
        <v>80500</v>
      </c>
      <c r="C610" s="62">
        <v>6</v>
      </c>
      <c r="D610" s="62">
        <v>13</v>
      </c>
      <c r="E610" s="63">
        <v>18</v>
      </c>
      <c r="F610" s="63"/>
      <c r="G610" s="63">
        <v>29.88</v>
      </c>
      <c r="H610" s="41">
        <v>0.54</v>
      </c>
      <c r="I610" s="41">
        <v>1.44</v>
      </c>
      <c r="J610" s="41">
        <f t="shared" si="14"/>
        <v>2.16</v>
      </c>
      <c r="K610" s="64">
        <v>6</v>
      </c>
      <c r="L610" s="64">
        <v>3</v>
      </c>
      <c r="M610" s="65" t="s">
        <v>125</v>
      </c>
      <c r="N610" s="65" t="s">
        <v>125</v>
      </c>
      <c r="O610" s="66">
        <v>301</v>
      </c>
    </row>
    <row r="611" spans="1:15" ht="14.5" customHeight="1" x14ac:dyDescent="0.3">
      <c r="A611" s="60" t="s">
        <v>729</v>
      </c>
      <c r="B611" s="61">
        <v>35500</v>
      </c>
      <c r="C611" s="62">
        <v>6</v>
      </c>
      <c r="D611" s="62">
        <v>13</v>
      </c>
      <c r="E611" s="63">
        <v>18</v>
      </c>
      <c r="F611" s="63"/>
      <c r="G611" s="63">
        <v>29.88</v>
      </c>
      <c r="H611" s="41">
        <v>0.54</v>
      </c>
      <c r="I611" s="41">
        <v>1.44</v>
      </c>
      <c r="J611" s="41">
        <f t="shared" si="14"/>
        <v>2.16</v>
      </c>
      <c r="K611" s="64">
        <v>6</v>
      </c>
      <c r="L611" s="64">
        <v>3</v>
      </c>
      <c r="M611" s="65" t="s">
        <v>125</v>
      </c>
      <c r="N611" s="65" t="s">
        <v>125</v>
      </c>
      <c r="O611" s="66">
        <v>134</v>
      </c>
    </row>
    <row r="612" spans="1:15" ht="14.5" customHeight="1" x14ac:dyDescent="0.3">
      <c r="A612" s="60" t="s">
        <v>730</v>
      </c>
      <c r="B612" s="61">
        <v>90250</v>
      </c>
      <c r="C612" s="62">
        <v>3</v>
      </c>
      <c r="D612" s="62">
        <v>11</v>
      </c>
      <c r="E612" s="63">
        <v>15.39</v>
      </c>
      <c r="F612" s="63"/>
      <c r="G612" s="63">
        <v>25.56</v>
      </c>
      <c r="H612" s="41">
        <v>0.47</v>
      </c>
      <c r="I612" s="41">
        <v>1.24</v>
      </c>
      <c r="J612" s="41">
        <f t="shared" si="14"/>
        <v>1.85</v>
      </c>
      <c r="K612" s="64">
        <v>3</v>
      </c>
      <c r="L612" s="64">
        <v>8</v>
      </c>
      <c r="M612" s="65" t="s">
        <v>127</v>
      </c>
      <c r="N612" s="65" t="s">
        <v>125</v>
      </c>
      <c r="O612" s="66">
        <v>50</v>
      </c>
    </row>
    <row r="613" spans="1:15" ht="14.5" customHeight="1" x14ac:dyDescent="0.3">
      <c r="A613" s="60" t="s">
        <v>731</v>
      </c>
      <c r="B613" s="61">
        <v>57500</v>
      </c>
      <c r="C613" s="62">
        <v>13</v>
      </c>
      <c r="D613" s="62">
        <v>4</v>
      </c>
      <c r="E613" s="63">
        <v>18.690000000000001</v>
      </c>
      <c r="F613" s="63">
        <v>30.82</v>
      </c>
      <c r="G613" s="63">
        <v>42.95</v>
      </c>
      <c r="H613" s="41">
        <v>0.56999999999999995</v>
      </c>
      <c r="I613" s="41">
        <v>1.5</v>
      </c>
      <c r="J613" s="41">
        <f t="shared" si="14"/>
        <v>2.25</v>
      </c>
      <c r="K613" s="64">
        <v>13</v>
      </c>
      <c r="L613" s="64">
        <v>2</v>
      </c>
      <c r="M613" s="65" t="s">
        <v>127</v>
      </c>
      <c r="N613" s="65" t="s">
        <v>125</v>
      </c>
      <c r="O613" s="66">
        <v>106</v>
      </c>
    </row>
    <row r="614" spans="1:15" ht="14.5" customHeight="1" x14ac:dyDescent="0.3">
      <c r="A614" s="60" t="s">
        <v>732</v>
      </c>
      <c r="B614" s="61">
        <v>63020</v>
      </c>
      <c r="C614" s="62">
        <v>81</v>
      </c>
      <c r="D614" s="62">
        <v>3</v>
      </c>
      <c r="E614" s="63">
        <v>24.33</v>
      </c>
      <c r="F614" s="63">
        <v>40.15</v>
      </c>
      <c r="G614" s="63">
        <v>55.97</v>
      </c>
      <c r="H614" s="41">
        <v>0.73</v>
      </c>
      <c r="I614" s="41">
        <v>1.95</v>
      </c>
      <c r="J614" s="41">
        <f t="shared" si="14"/>
        <v>2.92</v>
      </c>
      <c r="K614" s="64">
        <v>17</v>
      </c>
      <c r="L614" s="64">
        <v>2</v>
      </c>
      <c r="M614" s="65" t="s">
        <v>127</v>
      </c>
      <c r="N614" s="65" t="s">
        <v>125</v>
      </c>
      <c r="O614" s="66">
        <v>8</v>
      </c>
    </row>
    <row r="615" spans="1:15" ht="14.5" customHeight="1" x14ac:dyDescent="0.3">
      <c r="A615" s="60" t="s">
        <v>733</v>
      </c>
      <c r="B615" s="61">
        <v>63050</v>
      </c>
      <c r="C615" s="62">
        <v>81</v>
      </c>
      <c r="D615" s="62">
        <v>1</v>
      </c>
      <c r="E615" s="63">
        <v>31.45</v>
      </c>
      <c r="F615" s="63">
        <v>52.65</v>
      </c>
      <c r="G615" s="63">
        <v>73.849999999999994</v>
      </c>
      <c r="H615" s="41">
        <v>0.95</v>
      </c>
      <c r="I615" s="41">
        <v>2.52</v>
      </c>
      <c r="J615" s="41">
        <f t="shared" si="14"/>
        <v>3.78</v>
      </c>
      <c r="K615" s="64">
        <v>19</v>
      </c>
      <c r="L615" s="64">
        <v>1</v>
      </c>
      <c r="M615" s="65" t="s">
        <v>127</v>
      </c>
      <c r="N615" s="65" t="s">
        <v>125</v>
      </c>
      <c r="O615" s="66">
        <v>1</v>
      </c>
    </row>
    <row r="616" spans="1:15" ht="14.5" customHeight="1" x14ac:dyDescent="0.3">
      <c r="A616" s="60" t="s">
        <v>734</v>
      </c>
      <c r="B616" s="61">
        <v>57160</v>
      </c>
      <c r="C616" s="62">
        <v>13</v>
      </c>
      <c r="D616" s="62">
        <v>2</v>
      </c>
      <c r="E616" s="63">
        <v>28.47</v>
      </c>
      <c r="F616" s="63">
        <v>46.96</v>
      </c>
      <c r="G616" s="63">
        <v>65.45</v>
      </c>
      <c r="H616" s="41">
        <v>0.86</v>
      </c>
      <c r="I616" s="41">
        <v>2.2799999999999998</v>
      </c>
      <c r="J616" s="41">
        <f t="shared" si="14"/>
        <v>3.42</v>
      </c>
      <c r="K616" s="64">
        <v>13</v>
      </c>
      <c r="L616" s="64">
        <v>2</v>
      </c>
      <c r="M616" s="65" t="s">
        <v>127</v>
      </c>
      <c r="N616" s="65" t="s">
        <v>125</v>
      </c>
      <c r="O616" s="66">
        <v>106</v>
      </c>
    </row>
    <row r="617" spans="1:15" ht="14.5" customHeight="1" x14ac:dyDescent="0.3">
      <c r="A617" s="60" t="s">
        <v>735</v>
      </c>
      <c r="B617" s="61">
        <v>57150</v>
      </c>
      <c r="C617" s="62">
        <v>81</v>
      </c>
      <c r="D617" s="62">
        <v>1</v>
      </c>
      <c r="E617" s="63">
        <v>31.45</v>
      </c>
      <c r="F617" s="63">
        <v>52.65</v>
      </c>
      <c r="G617" s="63">
        <v>73.849999999999994</v>
      </c>
      <c r="H617" s="41">
        <v>0.95</v>
      </c>
      <c r="I617" s="41">
        <v>2.52</v>
      </c>
      <c r="J617" s="41">
        <f t="shared" si="14"/>
        <v>3.78</v>
      </c>
      <c r="K617" s="64">
        <v>19</v>
      </c>
      <c r="L617" s="64">
        <v>1</v>
      </c>
      <c r="M617" s="65" t="s">
        <v>127</v>
      </c>
      <c r="N617" s="65" t="s">
        <v>125</v>
      </c>
      <c r="O617" s="66">
        <v>1</v>
      </c>
    </row>
    <row r="618" spans="1:15" ht="14.5" customHeight="1" x14ac:dyDescent="0.3">
      <c r="A618" s="60" t="s">
        <v>736</v>
      </c>
      <c r="B618" s="61">
        <v>57420</v>
      </c>
      <c r="C618" s="62">
        <v>81</v>
      </c>
      <c r="D618" s="62">
        <v>3</v>
      </c>
      <c r="E618" s="63">
        <v>24.33</v>
      </c>
      <c r="F618" s="63">
        <v>40.15</v>
      </c>
      <c r="G618" s="63">
        <v>55.97</v>
      </c>
      <c r="H618" s="41">
        <v>0.73</v>
      </c>
      <c r="I618" s="41">
        <v>1.95</v>
      </c>
      <c r="J618" s="41">
        <f t="shared" si="14"/>
        <v>2.92</v>
      </c>
      <c r="K618" s="64">
        <v>17</v>
      </c>
      <c r="L618" s="64">
        <v>2</v>
      </c>
      <c r="M618" s="65" t="s">
        <v>127</v>
      </c>
      <c r="N618" s="65" t="s">
        <v>125</v>
      </c>
      <c r="O618" s="66">
        <v>8</v>
      </c>
    </row>
    <row r="619" spans="1:15" ht="14.5" customHeight="1" x14ac:dyDescent="0.3">
      <c r="A619" s="60" t="s">
        <v>737</v>
      </c>
      <c r="B619" s="61">
        <v>19410</v>
      </c>
      <c r="C619" s="62">
        <v>81</v>
      </c>
      <c r="D619" s="62">
        <v>5</v>
      </c>
      <c r="E619" s="63">
        <v>14.85</v>
      </c>
      <c r="F619" s="63">
        <v>24.48</v>
      </c>
      <c r="G619" s="63">
        <v>34.11</v>
      </c>
      <c r="H619" s="41">
        <v>0.45</v>
      </c>
      <c r="I619" s="41">
        <v>1.19</v>
      </c>
      <c r="J619" s="41">
        <f t="shared" si="14"/>
        <v>1.79</v>
      </c>
      <c r="K619" s="64">
        <v>97</v>
      </c>
      <c r="L619" s="64">
        <v>5</v>
      </c>
      <c r="M619" s="65" t="s">
        <v>125</v>
      </c>
      <c r="N619" s="65" t="s">
        <v>125</v>
      </c>
      <c r="O619" s="66">
        <v>195</v>
      </c>
    </row>
    <row r="620" spans="1:15" ht="14.5" customHeight="1" x14ac:dyDescent="0.3">
      <c r="A620" s="60" t="s">
        <v>738</v>
      </c>
      <c r="B620" s="61">
        <v>19510</v>
      </c>
      <c r="C620" s="62">
        <v>81</v>
      </c>
      <c r="D620" s="62">
        <v>4</v>
      </c>
      <c r="E620" s="63">
        <v>18.690000000000001</v>
      </c>
      <c r="F620" s="63">
        <v>34.46</v>
      </c>
      <c r="G620" s="63">
        <v>42.95</v>
      </c>
      <c r="H620" s="41">
        <v>0.56999999999999995</v>
      </c>
      <c r="I620" s="41">
        <v>1.5</v>
      </c>
      <c r="J620" s="41">
        <f t="shared" si="14"/>
        <v>2.25</v>
      </c>
      <c r="K620" s="64">
        <v>97</v>
      </c>
      <c r="L620" s="64">
        <v>5</v>
      </c>
      <c r="M620" s="65" t="s">
        <v>125</v>
      </c>
      <c r="N620" s="65" t="s">
        <v>125</v>
      </c>
      <c r="O620" s="66">
        <v>195</v>
      </c>
    </row>
    <row r="621" spans="1:15" ht="14.5" customHeight="1" x14ac:dyDescent="0.3">
      <c r="A621" s="60" t="s">
        <v>739</v>
      </c>
      <c r="B621" s="61">
        <v>10110</v>
      </c>
      <c r="C621" s="62">
        <v>81</v>
      </c>
      <c r="D621" s="62">
        <v>4</v>
      </c>
      <c r="E621" s="63">
        <v>18.690000000000001</v>
      </c>
      <c r="F621" s="63">
        <v>34.46</v>
      </c>
      <c r="G621" s="63">
        <v>42.95</v>
      </c>
      <c r="H621" s="41">
        <v>0.56999999999999995</v>
      </c>
      <c r="I621" s="41">
        <v>1.5</v>
      </c>
      <c r="J621" s="41">
        <f t="shared" si="14"/>
        <v>2.25</v>
      </c>
      <c r="K621" s="64">
        <v>99</v>
      </c>
      <c r="L621" s="64">
        <v>2</v>
      </c>
      <c r="M621" s="65" t="s">
        <v>127</v>
      </c>
      <c r="N621" s="65" t="s">
        <v>125</v>
      </c>
      <c r="O621" s="66">
        <v>20</v>
      </c>
    </row>
    <row r="622" spans="1:15" ht="14.5" customHeight="1" x14ac:dyDescent="0.3">
      <c r="A622" s="60" t="s">
        <v>740</v>
      </c>
      <c r="B622" s="61">
        <v>10890</v>
      </c>
      <c r="C622" s="62">
        <v>81</v>
      </c>
      <c r="D622" s="62">
        <v>1</v>
      </c>
      <c r="E622" s="63">
        <v>31.45</v>
      </c>
      <c r="F622" s="63">
        <v>52.65</v>
      </c>
      <c r="G622" s="63">
        <v>73.849999999999994</v>
      </c>
      <c r="H622" s="41">
        <v>0.95</v>
      </c>
      <c r="I622" s="41">
        <v>2.52</v>
      </c>
      <c r="J622" s="41">
        <f t="shared" si="14"/>
        <v>3.78</v>
      </c>
      <c r="K622" s="64">
        <v>19</v>
      </c>
      <c r="L622" s="64">
        <v>1</v>
      </c>
      <c r="M622" s="65" t="s">
        <v>127</v>
      </c>
      <c r="N622" s="65" t="s">
        <v>125</v>
      </c>
      <c r="O622" s="66">
        <v>1</v>
      </c>
    </row>
    <row r="623" spans="1:15" ht="14.5" customHeight="1" x14ac:dyDescent="0.3">
      <c r="A623" s="60" t="s">
        <v>741</v>
      </c>
      <c r="B623" s="61">
        <v>10810</v>
      </c>
      <c r="C623" s="62">
        <v>81</v>
      </c>
      <c r="D623" s="62">
        <v>2</v>
      </c>
      <c r="E623" s="63">
        <v>28.47</v>
      </c>
      <c r="F623" s="63">
        <v>46.96</v>
      </c>
      <c r="G623" s="63">
        <v>65.45</v>
      </c>
      <c r="H623" s="41">
        <v>0.86</v>
      </c>
      <c r="I623" s="41">
        <v>2.2799999999999998</v>
      </c>
      <c r="J623" s="41">
        <f t="shared" si="14"/>
        <v>3.42</v>
      </c>
      <c r="K623" s="64">
        <v>99</v>
      </c>
      <c r="L623" s="64">
        <v>2</v>
      </c>
      <c r="M623" s="65" t="s">
        <v>127</v>
      </c>
      <c r="N623" s="65" t="s">
        <v>125</v>
      </c>
      <c r="O623" s="66">
        <v>2</v>
      </c>
    </row>
    <row r="624" spans="1:15" ht="14.5" customHeight="1" x14ac:dyDescent="0.3">
      <c r="A624" s="60" t="s">
        <v>742</v>
      </c>
      <c r="B624" s="61">
        <v>10802</v>
      </c>
      <c r="C624" s="62">
        <v>81</v>
      </c>
      <c r="D624" s="62">
        <v>4</v>
      </c>
      <c r="E624" s="63">
        <v>18.690000000000001</v>
      </c>
      <c r="F624" s="63">
        <v>34.46</v>
      </c>
      <c r="G624" s="63">
        <v>42.95</v>
      </c>
      <c r="H624" s="41">
        <v>0.56999999999999995</v>
      </c>
      <c r="I624" s="41">
        <v>1.5</v>
      </c>
      <c r="J624" s="41">
        <f t="shared" si="14"/>
        <v>2.25</v>
      </c>
      <c r="K624" s="64">
        <v>99</v>
      </c>
      <c r="L624" s="64">
        <v>2</v>
      </c>
      <c r="M624" s="65" t="s">
        <v>125</v>
      </c>
      <c r="N624" s="65" t="s">
        <v>125</v>
      </c>
      <c r="O624" s="66">
        <v>20</v>
      </c>
    </row>
    <row r="625" spans="1:15" ht="14.5" customHeight="1" x14ac:dyDescent="0.3">
      <c r="A625" s="60" t="s">
        <v>743</v>
      </c>
      <c r="B625" s="61">
        <v>10804</v>
      </c>
      <c r="C625" s="62">
        <v>81</v>
      </c>
      <c r="D625" s="62">
        <v>3</v>
      </c>
      <c r="E625" s="63">
        <v>24.33</v>
      </c>
      <c r="F625" s="63">
        <v>40.15</v>
      </c>
      <c r="G625" s="63">
        <v>55.97</v>
      </c>
      <c r="H625" s="41">
        <v>0.73</v>
      </c>
      <c r="I625" s="41">
        <v>1.95</v>
      </c>
      <c r="J625" s="41">
        <f t="shared" si="14"/>
        <v>2.92</v>
      </c>
      <c r="K625" s="64">
        <v>99</v>
      </c>
      <c r="L625" s="64">
        <v>2</v>
      </c>
      <c r="M625" s="65" t="s">
        <v>127</v>
      </c>
      <c r="N625" s="65" t="s">
        <v>125</v>
      </c>
      <c r="O625" s="66">
        <v>20</v>
      </c>
    </row>
    <row r="626" spans="1:15" ht="14.5" customHeight="1" x14ac:dyDescent="0.3">
      <c r="A626" s="60" t="s">
        <v>744</v>
      </c>
      <c r="B626" s="61">
        <v>10803</v>
      </c>
      <c r="C626" s="62">
        <v>81</v>
      </c>
      <c r="D626" s="62">
        <v>3</v>
      </c>
      <c r="E626" s="63">
        <v>24.33</v>
      </c>
      <c r="F626" s="63">
        <v>40.15</v>
      </c>
      <c r="G626" s="63">
        <v>55.97</v>
      </c>
      <c r="H626" s="41">
        <v>0.73</v>
      </c>
      <c r="I626" s="41">
        <v>1.95</v>
      </c>
      <c r="J626" s="41">
        <f t="shared" si="14"/>
        <v>2.92</v>
      </c>
      <c r="K626" s="64">
        <v>99</v>
      </c>
      <c r="L626" s="64">
        <v>2</v>
      </c>
      <c r="M626" s="65" t="s">
        <v>127</v>
      </c>
      <c r="N626" s="65" t="s">
        <v>125</v>
      </c>
      <c r="O626" s="66">
        <v>20</v>
      </c>
    </row>
    <row r="627" spans="1:15" ht="14.5" customHeight="1" x14ac:dyDescent="0.3">
      <c r="A627" s="60" t="s">
        <v>745</v>
      </c>
      <c r="B627" s="61">
        <v>10830</v>
      </c>
      <c r="C627" s="62">
        <v>81</v>
      </c>
      <c r="D627" s="62">
        <v>3</v>
      </c>
      <c r="E627" s="63">
        <v>24.33</v>
      </c>
      <c r="F627" s="63">
        <v>40.15</v>
      </c>
      <c r="G627" s="63">
        <v>55.97</v>
      </c>
      <c r="H627" s="41">
        <v>0.73</v>
      </c>
      <c r="I627" s="41">
        <v>1.95</v>
      </c>
      <c r="J627" s="41">
        <f t="shared" si="14"/>
        <v>2.92</v>
      </c>
      <c r="K627" s="64">
        <v>98</v>
      </c>
      <c r="L627" s="64">
        <v>2</v>
      </c>
      <c r="M627" s="65" t="s">
        <v>127</v>
      </c>
      <c r="N627" s="65" t="s">
        <v>125</v>
      </c>
      <c r="O627" s="66">
        <v>3</v>
      </c>
    </row>
    <row r="628" spans="1:15" ht="14.5" customHeight="1" x14ac:dyDescent="0.3">
      <c r="A628" s="60" t="s">
        <v>746</v>
      </c>
      <c r="B628" s="61">
        <v>7570</v>
      </c>
      <c r="C628" s="62">
        <v>7</v>
      </c>
      <c r="D628" s="62">
        <v>3</v>
      </c>
      <c r="E628" s="63">
        <v>24.33</v>
      </c>
      <c r="F628" s="63">
        <v>40.15</v>
      </c>
      <c r="G628" s="63">
        <v>55.97</v>
      </c>
      <c r="H628" s="41">
        <v>0.73</v>
      </c>
      <c r="I628" s="41">
        <v>1.95</v>
      </c>
      <c r="J628" s="41">
        <f t="shared" si="14"/>
        <v>2.92</v>
      </c>
      <c r="K628" s="64">
        <v>7</v>
      </c>
      <c r="L628" s="64">
        <v>2</v>
      </c>
      <c r="M628" s="65" t="s">
        <v>127</v>
      </c>
      <c r="N628" s="65" t="s">
        <v>125</v>
      </c>
      <c r="O628" s="66">
        <v>112</v>
      </c>
    </row>
    <row r="629" spans="1:15" ht="14.5" customHeight="1" x14ac:dyDescent="0.3">
      <c r="A629" s="60" t="s">
        <v>747</v>
      </c>
      <c r="B629" s="61">
        <v>7560</v>
      </c>
      <c r="C629" s="62">
        <v>7</v>
      </c>
      <c r="D629" s="62">
        <v>3</v>
      </c>
      <c r="E629" s="63">
        <v>24.33</v>
      </c>
      <c r="F629" s="63">
        <v>40.15</v>
      </c>
      <c r="G629" s="63">
        <v>55.97</v>
      </c>
      <c r="H629" s="41">
        <v>0.73</v>
      </c>
      <c r="I629" s="41">
        <v>1.95</v>
      </c>
      <c r="J629" s="41">
        <f t="shared" si="14"/>
        <v>2.92</v>
      </c>
      <c r="K629" s="64">
        <v>7</v>
      </c>
      <c r="L629" s="64">
        <v>2</v>
      </c>
      <c r="M629" s="65" t="s">
        <v>127</v>
      </c>
      <c r="N629" s="65" t="s">
        <v>125</v>
      </c>
      <c r="O629" s="66">
        <v>112</v>
      </c>
    </row>
    <row r="630" spans="1:15" ht="14.5" customHeight="1" x14ac:dyDescent="0.3">
      <c r="A630" s="60" t="s">
        <v>748</v>
      </c>
      <c r="B630" s="61">
        <v>7571</v>
      </c>
      <c r="C630" s="62">
        <v>7</v>
      </c>
      <c r="D630" s="62">
        <v>4</v>
      </c>
      <c r="E630" s="63">
        <v>18.690000000000001</v>
      </c>
      <c r="F630" s="63">
        <v>30.82</v>
      </c>
      <c r="G630" s="63">
        <v>42.95</v>
      </c>
      <c r="H630" s="41">
        <v>0.56999999999999995</v>
      </c>
      <c r="I630" s="41">
        <v>1.5</v>
      </c>
      <c r="J630" s="41">
        <f t="shared" si="14"/>
        <v>2.25</v>
      </c>
      <c r="K630" s="64">
        <v>7</v>
      </c>
      <c r="L630" s="64">
        <v>2</v>
      </c>
      <c r="M630" s="65" t="s">
        <v>124</v>
      </c>
      <c r="N630" s="65" t="s">
        <v>125</v>
      </c>
      <c r="O630" s="66">
        <v>112</v>
      </c>
    </row>
    <row r="631" spans="1:15" ht="14.5" customHeight="1" x14ac:dyDescent="0.3">
      <c r="A631" s="60" t="s">
        <v>749</v>
      </c>
      <c r="B631" s="68">
        <v>7572</v>
      </c>
      <c r="C631" s="40">
        <v>7</v>
      </c>
      <c r="D631" s="40">
        <v>3</v>
      </c>
      <c r="E631" s="63">
        <v>24.33</v>
      </c>
      <c r="F631" s="63">
        <v>40.15</v>
      </c>
      <c r="G631" s="63">
        <v>55.97</v>
      </c>
      <c r="H631" s="41">
        <v>0.73</v>
      </c>
      <c r="I631" s="41">
        <v>1.95</v>
      </c>
      <c r="J631" s="41">
        <f t="shared" si="14"/>
        <v>2.92</v>
      </c>
      <c r="K631" s="69">
        <v>7</v>
      </c>
      <c r="L631" s="69">
        <v>2</v>
      </c>
      <c r="M631" s="60" t="s">
        <v>127</v>
      </c>
      <c r="N631" s="60" t="s">
        <v>125</v>
      </c>
      <c r="O631" s="44">
        <v>112</v>
      </c>
    </row>
    <row r="632" spans="1:15" ht="14.5" customHeight="1" x14ac:dyDescent="0.3">
      <c r="A632" s="60" t="s">
        <v>750</v>
      </c>
      <c r="B632" s="61">
        <v>7580</v>
      </c>
      <c r="C632" s="62">
        <v>81</v>
      </c>
      <c r="D632" s="62">
        <v>2</v>
      </c>
      <c r="E632" s="63">
        <v>28.47</v>
      </c>
      <c r="F632" s="63">
        <v>46.96</v>
      </c>
      <c r="G632" s="63">
        <v>65.45</v>
      </c>
      <c r="H632" s="41">
        <v>0.86</v>
      </c>
      <c r="I632" s="41">
        <v>2.2799999999999998</v>
      </c>
      <c r="J632" s="41">
        <f t="shared" si="14"/>
        <v>3.42</v>
      </c>
      <c r="K632" s="64">
        <v>98</v>
      </c>
      <c r="L632" s="64">
        <v>1</v>
      </c>
      <c r="M632" s="65" t="s">
        <v>127</v>
      </c>
      <c r="N632" s="65" t="s">
        <v>125</v>
      </c>
      <c r="O632" s="66">
        <v>2</v>
      </c>
    </row>
    <row r="633" spans="1:15" ht="14.5" customHeight="1" x14ac:dyDescent="0.3">
      <c r="A633" s="60" t="s">
        <v>751</v>
      </c>
      <c r="B633" s="61">
        <v>77262</v>
      </c>
      <c r="C633" s="62">
        <v>3</v>
      </c>
      <c r="D633" s="62">
        <v>15</v>
      </c>
      <c r="E633" s="63">
        <v>20.91</v>
      </c>
      <c r="F633" s="63"/>
      <c r="G633" s="63">
        <v>34.93</v>
      </c>
      <c r="H633" s="41">
        <v>0.63</v>
      </c>
      <c r="I633" s="41">
        <v>1.68</v>
      </c>
      <c r="J633" s="41">
        <f t="shared" si="14"/>
        <v>2.5099999999999998</v>
      </c>
      <c r="K633" s="64">
        <v>3</v>
      </c>
      <c r="L633" s="64">
        <v>8</v>
      </c>
      <c r="M633" s="65" t="s">
        <v>125</v>
      </c>
      <c r="N633" s="65" t="s">
        <v>125</v>
      </c>
      <c r="O633" s="66">
        <v>301</v>
      </c>
    </row>
    <row r="634" spans="1:15" ht="14.5" customHeight="1" x14ac:dyDescent="0.3">
      <c r="A634" s="60" t="s">
        <v>752</v>
      </c>
      <c r="B634" s="61">
        <v>77261</v>
      </c>
      <c r="C634" s="62">
        <v>3</v>
      </c>
      <c r="D634" s="62">
        <v>13</v>
      </c>
      <c r="E634" s="63">
        <v>17.940000000000001</v>
      </c>
      <c r="F634" s="63"/>
      <c r="G634" s="63">
        <v>29.88</v>
      </c>
      <c r="H634" s="41">
        <v>0.54</v>
      </c>
      <c r="I634" s="41">
        <v>1.44</v>
      </c>
      <c r="J634" s="41">
        <f t="shared" si="14"/>
        <v>2.1599999999999997</v>
      </c>
      <c r="K634" s="64">
        <v>3</v>
      </c>
      <c r="L634" s="64">
        <v>8</v>
      </c>
      <c r="M634" s="65" t="s">
        <v>125</v>
      </c>
      <c r="N634" s="65" t="s">
        <v>125</v>
      </c>
      <c r="O634" s="66">
        <v>301</v>
      </c>
    </row>
    <row r="635" spans="1:15" ht="14.5" customHeight="1" x14ac:dyDescent="0.3">
      <c r="A635" s="60" t="s">
        <v>753</v>
      </c>
      <c r="B635" s="61">
        <v>55111</v>
      </c>
      <c r="C635" s="62">
        <v>15</v>
      </c>
      <c r="D635" s="62">
        <v>4</v>
      </c>
      <c r="E635" s="63">
        <v>18.690000000000001</v>
      </c>
      <c r="F635" s="63">
        <v>30.82</v>
      </c>
      <c r="G635" s="63">
        <v>42.95</v>
      </c>
      <c r="H635" s="41">
        <v>0.56999999999999995</v>
      </c>
      <c r="I635" s="41">
        <v>1.5</v>
      </c>
      <c r="J635" s="41">
        <f t="shared" si="14"/>
        <v>2.25</v>
      </c>
      <c r="K635" s="64">
        <v>28</v>
      </c>
      <c r="L635" s="64">
        <v>2</v>
      </c>
      <c r="M635" s="65" t="s">
        <v>124</v>
      </c>
      <c r="N635" s="65" t="s">
        <v>125</v>
      </c>
      <c r="O635" s="66">
        <v>50</v>
      </c>
    </row>
    <row r="636" spans="1:15" ht="14.5" customHeight="1" x14ac:dyDescent="0.3">
      <c r="A636" s="60" t="s">
        <v>754</v>
      </c>
      <c r="B636" s="61">
        <v>55110</v>
      </c>
      <c r="C636" s="62">
        <v>15</v>
      </c>
      <c r="D636" s="62">
        <v>3</v>
      </c>
      <c r="E636" s="63">
        <v>24.33</v>
      </c>
      <c r="F636" s="63">
        <v>40.15</v>
      </c>
      <c r="G636" s="63">
        <v>55.97</v>
      </c>
      <c r="H636" s="41">
        <v>0.73</v>
      </c>
      <c r="I636" s="41">
        <v>1.95</v>
      </c>
      <c r="J636" s="41">
        <f t="shared" si="14"/>
        <v>2.92</v>
      </c>
      <c r="K636" s="64">
        <v>15</v>
      </c>
      <c r="L636" s="64">
        <v>2</v>
      </c>
      <c r="M636" s="65" t="s">
        <v>127</v>
      </c>
      <c r="N636" s="65" t="s">
        <v>125</v>
      </c>
      <c r="O636" s="66">
        <v>50</v>
      </c>
    </row>
    <row r="637" spans="1:15" ht="14.5" customHeight="1" x14ac:dyDescent="0.3">
      <c r="A637" s="60" t="s">
        <v>755</v>
      </c>
      <c r="B637" s="61">
        <v>55120</v>
      </c>
      <c r="C637" s="62">
        <v>81</v>
      </c>
      <c r="D637" s="62">
        <v>3</v>
      </c>
      <c r="E637" s="63">
        <v>24.33</v>
      </c>
      <c r="F637" s="63">
        <v>40.15</v>
      </c>
      <c r="G637" s="63">
        <v>55.97</v>
      </c>
      <c r="H637" s="41">
        <v>0.73</v>
      </c>
      <c r="I637" s="41">
        <v>1.95</v>
      </c>
      <c r="J637" s="41">
        <f t="shared" si="14"/>
        <v>2.92</v>
      </c>
      <c r="K637" s="64">
        <v>17</v>
      </c>
      <c r="L637" s="64">
        <v>2</v>
      </c>
      <c r="M637" s="65" t="s">
        <v>127</v>
      </c>
      <c r="N637" s="65" t="s">
        <v>125</v>
      </c>
      <c r="O637" s="66">
        <v>6</v>
      </c>
    </row>
    <row r="638" spans="1:15" ht="14.5" customHeight="1" x14ac:dyDescent="0.3">
      <c r="A638" s="60" t="s">
        <v>756</v>
      </c>
      <c r="B638" s="61">
        <v>55113</v>
      </c>
      <c r="C638" s="62">
        <v>15</v>
      </c>
      <c r="D638" s="62">
        <v>3</v>
      </c>
      <c r="E638" s="63">
        <v>24.33</v>
      </c>
      <c r="F638" s="63">
        <v>40.15</v>
      </c>
      <c r="G638" s="63">
        <v>55.97</v>
      </c>
      <c r="H638" s="41">
        <v>0.73</v>
      </c>
      <c r="I638" s="41">
        <v>1.95</v>
      </c>
      <c r="J638" s="41">
        <f t="shared" si="14"/>
        <v>2.92</v>
      </c>
      <c r="K638" s="64">
        <v>15</v>
      </c>
      <c r="L638" s="64">
        <v>2</v>
      </c>
      <c r="M638" s="65" t="s">
        <v>127</v>
      </c>
      <c r="N638" s="65" t="s">
        <v>125</v>
      </c>
      <c r="O638" s="66">
        <v>50</v>
      </c>
    </row>
    <row r="639" spans="1:15" ht="14.5" customHeight="1" x14ac:dyDescent="0.3">
      <c r="A639" s="60" t="s">
        <v>757</v>
      </c>
      <c r="B639" s="61">
        <v>55112</v>
      </c>
      <c r="C639" s="62">
        <v>15</v>
      </c>
      <c r="D639" s="62">
        <v>3</v>
      </c>
      <c r="E639" s="63">
        <v>24.33</v>
      </c>
      <c r="F639" s="63">
        <v>40.15</v>
      </c>
      <c r="G639" s="63">
        <v>55.97</v>
      </c>
      <c r="H639" s="41">
        <v>0.73</v>
      </c>
      <c r="I639" s="41">
        <v>1.95</v>
      </c>
      <c r="J639" s="41">
        <f t="shared" si="14"/>
        <v>2.92</v>
      </c>
      <c r="K639" s="64">
        <v>15</v>
      </c>
      <c r="L639" s="64">
        <v>2</v>
      </c>
      <c r="M639" s="65" t="s">
        <v>127</v>
      </c>
      <c r="N639" s="65" t="s">
        <v>125</v>
      </c>
      <c r="O639" s="66">
        <v>50</v>
      </c>
    </row>
    <row r="640" spans="1:15" ht="14.5" customHeight="1" x14ac:dyDescent="0.3">
      <c r="A640" s="60" t="s">
        <v>758</v>
      </c>
      <c r="B640" s="61">
        <v>54200</v>
      </c>
      <c r="C640" s="62">
        <v>12</v>
      </c>
      <c r="D640" s="62">
        <v>64</v>
      </c>
      <c r="E640" s="63">
        <v>17.43</v>
      </c>
      <c r="F640" s="63">
        <v>30.19</v>
      </c>
      <c r="G640" s="63">
        <v>42.95</v>
      </c>
      <c r="H640" s="41">
        <v>0.53</v>
      </c>
      <c r="I640" s="41">
        <v>1.4</v>
      </c>
      <c r="J640" s="41">
        <f t="shared" si="14"/>
        <v>2.0999999999999996</v>
      </c>
      <c r="K640" s="64">
        <v>12</v>
      </c>
      <c r="L640" s="64">
        <v>2</v>
      </c>
      <c r="M640" s="65" t="s">
        <v>125</v>
      </c>
      <c r="N640" s="65" t="s">
        <v>125</v>
      </c>
      <c r="O640" s="66">
        <v>112</v>
      </c>
    </row>
    <row r="641" spans="1:15" ht="14.5" customHeight="1" x14ac:dyDescent="0.3">
      <c r="A641" s="60" t="s">
        <v>759</v>
      </c>
      <c r="B641" s="61">
        <v>54203</v>
      </c>
      <c r="C641" s="62">
        <v>12</v>
      </c>
      <c r="D641" s="62">
        <v>63</v>
      </c>
      <c r="E641" s="63">
        <v>20.79</v>
      </c>
      <c r="F641" s="63">
        <v>38.380000000000003</v>
      </c>
      <c r="G641" s="63">
        <v>55.97</v>
      </c>
      <c r="H641" s="41">
        <v>0.63</v>
      </c>
      <c r="I641" s="41">
        <v>1.67</v>
      </c>
      <c r="J641" s="41">
        <f t="shared" si="14"/>
        <v>2.5</v>
      </c>
      <c r="K641" s="64">
        <v>12</v>
      </c>
      <c r="L641" s="64">
        <v>2</v>
      </c>
      <c r="M641" s="65" t="s">
        <v>125</v>
      </c>
      <c r="N641" s="65" t="s">
        <v>125</v>
      </c>
      <c r="O641" s="66">
        <v>112</v>
      </c>
    </row>
    <row r="642" spans="1:15" ht="14.5" customHeight="1" x14ac:dyDescent="0.3">
      <c r="A642" s="60" t="s">
        <v>760</v>
      </c>
      <c r="B642" s="61">
        <v>7860</v>
      </c>
      <c r="C642" s="62">
        <v>7</v>
      </c>
      <c r="D642" s="62">
        <v>4</v>
      </c>
      <c r="E642" s="63">
        <v>18.690000000000001</v>
      </c>
      <c r="F642" s="63">
        <v>30.82</v>
      </c>
      <c r="G642" s="63">
        <v>42.95</v>
      </c>
      <c r="H642" s="41">
        <v>0.56999999999999995</v>
      </c>
      <c r="I642" s="41">
        <v>1.5</v>
      </c>
      <c r="J642" s="41">
        <f t="shared" si="14"/>
        <v>2.25</v>
      </c>
      <c r="K642" s="64">
        <v>7</v>
      </c>
      <c r="L642" s="64">
        <v>2</v>
      </c>
      <c r="M642" s="65" t="s">
        <v>125</v>
      </c>
      <c r="N642" s="65" t="s">
        <v>125</v>
      </c>
      <c r="O642" s="66">
        <v>19</v>
      </c>
    </row>
    <row r="643" spans="1:15" ht="14.5" customHeight="1" x14ac:dyDescent="0.3">
      <c r="A643" s="60" t="s">
        <v>761</v>
      </c>
      <c r="B643" s="61">
        <v>13150</v>
      </c>
      <c r="C643" s="62">
        <v>70</v>
      </c>
      <c r="D643" s="62">
        <v>1</v>
      </c>
      <c r="E643" s="63">
        <v>39.76</v>
      </c>
      <c r="F643" s="63">
        <v>60.08</v>
      </c>
      <c r="G643" s="63">
        <v>73.62</v>
      </c>
      <c r="H643" s="41">
        <v>1.2</v>
      </c>
      <c r="I643" s="41">
        <v>3.19</v>
      </c>
      <c r="J643" s="41">
        <f t="shared" si="14"/>
        <v>4.7799999999999994</v>
      </c>
      <c r="K643" s="64">
        <v>19</v>
      </c>
      <c r="L643" s="64">
        <v>1</v>
      </c>
      <c r="M643" s="65" t="s">
        <v>127</v>
      </c>
      <c r="N643" s="65" t="s">
        <v>125</v>
      </c>
      <c r="O643" s="66">
        <v>1</v>
      </c>
    </row>
    <row r="644" spans="1:15" ht="14.5" customHeight="1" x14ac:dyDescent="0.3">
      <c r="A644" s="60" t="s">
        <v>762</v>
      </c>
      <c r="B644" s="61">
        <v>13700</v>
      </c>
      <c r="C644" s="62">
        <v>70</v>
      </c>
      <c r="D644" s="62">
        <v>2</v>
      </c>
      <c r="E644" s="63">
        <v>35.35</v>
      </c>
      <c r="F644" s="63">
        <v>53.76</v>
      </c>
      <c r="G644" s="63">
        <v>66.040000000000006</v>
      </c>
      <c r="H644" s="41">
        <v>1.07</v>
      </c>
      <c r="I644" s="41">
        <v>2.83</v>
      </c>
      <c r="J644" s="41">
        <f t="shared" si="14"/>
        <v>4.25</v>
      </c>
      <c r="K644" s="64">
        <v>99</v>
      </c>
      <c r="L644" s="64">
        <v>2</v>
      </c>
      <c r="M644" s="65" t="s">
        <v>127</v>
      </c>
      <c r="N644" s="65" t="s">
        <v>125</v>
      </c>
      <c r="O644" s="66">
        <v>43</v>
      </c>
    </row>
    <row r="645" spans="1:15" ht="14.5" customHeight="1" x14ac:dyDescent="0.3">
      <c r="A645" s="60" t="s">
        <v>763</v>
      </c>
      <c r="B645" s="61">
        <v>52990</v>
      </c>
      <c r="C645" s="62">
        <v>81</v>
      </c>
      <c r="D645" s="62">
        <v>2</v>
      </c>
      <c r="E645" s="63">
        <v>28.47</v>
      </c>
      <c r="F645" s="63">
        <v>46.96</v>
      </c>
      <c r="G645" s="63">
        <v>65.45</v>
      </c>
      <c r="H645" s="41">
        <v>0.86</v>
      </c>
      <c r="I645" s="41">
        <v>2.2799999999999998</v>
      </c>
      <c r="J645" s="41">
        <f t="shared" si="14"/>
        <v>3.42</v>
      </c>
      <c r="K645" s="64">
        <v>98</v>
      </c>
      <c r="L645" s="64">
        <v>1</v>
      </c>
      <c r="M645" s="65" t="s">
        <v>127</v>
      </c>
      <c r="N645" s="65" t="s">
        <v>125</v>
      </c>
      <c r="O645" s="66">
        <v>2</v>
      </c>
    </row>
    <row r="646" spans="1:15" ht="14.5" customHeight="1" x14ac:dyDescent="0.3">
      <c r="A646" s="60" t="s">
        <v>764</v>
      </c>
      <c r="B646" s="68">
        <v>52961</v>
      </c>
      <c r="C646" s="40">
        <v>12</v>
      </c>
      <c r="D646" s="40">
        <v>64</v>
      </c>
      <c r="E646" s="63">
        <v>17.43</v>
      </c>
      <c r="F646" s="63">
        <v>30.19</v>
      </c>
      <c r="G646" s="63">
        <v>42.95</v>
      </c>
      <c r="H646" s="41">
        <v>0.53</v>
      </c>
      <c r="I646" s="41">
        <v>1.4</v>
      </c>
      <c r="J646" s="41">
        <f t="shared" si="14"/>
        <v>2.0999999999999996</v>
      </c>
      <c r="K646" s="69">
        <v>12</v>
      </c>
      <c r="L646" s="69">
        <v>2</v>
      </c>
      <c r="M646" s="60" t="s">
        <v>125</v>
      </c>
      <c r="N646" s="60" t="s">
        <v>125</v>
      </c>
      <c r="O646" s="44">
        <v>112</v>
      </c>
    </row>
    <row r="647" spans="1:15" ht="14.5" customHeight="1" x14ac:dyDescent="0.3">
      <c r="A647" s="60" t="s">
        <v>765</v>
      </c>
      <c r="B647" s="61">
        <v>52964</v>
      </c>
      <c r="C647" s="62">
        <v>12</v>
      </c>
      <c r="D647" s="62">
        <v>63</v>
      </c>
      <c r="E647" s="63">
        <v>20.79</v>
      </c>
      <c r="F647" s="63">
        <v>38.380000000000003</v>
      </c>
      <c r="G647" s="63">
        <v>55.97</v>
      </c>
      <c r="H647" s="41">
        <v>0.63</v>
      </c>
      <c r="I647" s="41">
        <v>1.67</v>
      </c>
      <c r="J647" s="41">
        <f t="shared" si="14"/>
        <v>2.5</v>
      </c>
      <c r="K647" s="64">
        <v>12</v>
      </c>
      <c r="L647" s="64">
        <v>2</v>
      </c>
      <c r="M647" s="65" t="s">
        <v>125</v>
      </c>
      <c r="N647" s="65" t="s">
        <v>125</v>
      </c>
      <c r="O647" s="66">
        <v>112</v>
      </c>
    </row>
    <row r="648" spans="1:15" ht="14.5" customHeight="1" x14ac:dyDescent="0.3">
      <c r="A648" s="60" t="s">
        <v>766</v>
      </c>
      <c r="B648" s="68">
        <v>52963</v>
      </c>
      <c r="C648" s="40">
        <v>12</v>
      </c>
      <c r="D648" s="40">
        <v>63</v>
      </c>
      <c r="E648" s="63">
        <v>20.79</v>
      </c>
      <c r="F648" s="63">
        <v>38.380000000000003</v>
      </c>
      <c r="G648" s="63">
        <v>55.97</v>
      </c>
      <c r="H648" s="41">
        <v>0.63</v>
      </c>
      <c r="I648" s="41">
        <v>1.67</v>
      </c>
      <c r="J648" s="41">
        <f t="shared" si="14"/>
        <v>2.5</v>
      </c>
      <c r="K648" s="69">
        <v>12</v>
      </c>
      <c r="L648" s="69">
        <v>2</v>
      </c>
      <c r="M648" s="60" t="s">
        <v>125</v>
      </c>
      <c r="N648" s="60" t="s">
        <v>125</v>
      </c>
      <c r="O648" s="44">
        <v>112</v>
      </c>
    </row>
    <row r="649" spans="1:15" ht="14.5" customHeight="1" x14ac:dyDescent="0.3">
      <c r="A649" s="60" t="s">
        <v>767</v>
      </c>
      <c r="B649" s="61">
        <v>52980</v>
      </c>
      <c r="C649" s="62">
        <v>81</v>
      </c>
      <c r="D649" s="62">
        <v>3</v>
      </c>
      <c r="E649" s="63">
        <v>24.33</v>
      </c>
      <c r="F649" s="63">
        <v>40.15</v>
      </c>
      <c r="G649" s="63">
        <v>55.97</v>
      </c>
      <c r="H649" s="41">
        <v>0.73</v>
      </c>
      <c r="I649" s="41">
        <v>1.95</v>
      </c>
      <c r="J649" s="41">
        <f t="shared" si="14"/>
        <v>2.92</v>
      </c>
      <c r="K649" s="64">
        <v>17</v>
      </c>
      <c r="L649" s="64">
        <v>2</v>
      </c>
      <c r="M649" s="65" t="s">
        <v>127</v>
      </c>
      <c r="N649" s="65" t="s">
        <v>125</v>
      </c>
      <c r="O649" s="66">
        <v>7</v>
      </c>
    </row>
    <row r="650" spans="1:15" ht="14.5" customHeight="1" x14ac:dyDescent="0.3">
      <c r="A650" s="60" t="s">
        <v>768</v>
      </c>
      <c r="B650" s="61">
        <v>51060</v>
      </c>
      <c r="C650" s="62">
        <v>81</v>
      </c>
      <c r="D650" s="62">
        <v>3</v>
      </c>
      <c r="E650" s="63">
        <v>24.33</v>
      </c>
      <c r="F650" s="63">
        <v>40.15</v>
      </c>
      <c r="G650" s="63">
        <v>55.97</v>
      </c>
      <c r="H650" s="41">
        <v>0.73</v>
      </c>
      <c r="I650" s="41">
        <v>1.95</v>
      </c>
      <c r="J650" s="41">
        <f t="shared" si="14"/>
        <v>2.92</v>
      </c>
      <c r="K650" s="64">
        <v>99</v>
      </c>
      <c r="L650" s="64">
        <v>2</v>
      </c>
      <c r="M650" s="65" t="s">
        <v>127</v>
      </c>
      <c r="N650" s="65" t="s">
        <v>125</v>
      </c>
      <c r="O650" s="66">
        <v>119</v>
      </c>
    </row>
    <row r="651" spans="1:15" ht="14.5" customHeight="1" x14ac:dyDescent="0.3">
      <c r="A651" s="60" t="s">
        <v>769</v>
      </c>
      <c r="B651" s="61">
        <v>8700</v>
      </c>
      <c r="C651" s="62">
        <v>81</v>
      </c>
      <c r="D651" s="62">
        <v>4</v>
      </c>
      <c r="E651" s="63">
        <v>18.690000000000001</v>
      </c>
      <c r="F651" s="63">
        <v>34.46</v>
      </c>
      <c r="G651" s="63">
        <v>42.95</v>
      </c>
      <c r="H651" s="41">
        <v>0.56999999999999995</v>
      </c>
      <c r="I651" s="41">
        <v>1.5</v>
      </c>
      <c r="J651" s="41">
        <f t="shared" si="14"/>
        <v>2.25</v>
      </c>
      <c r="K651" s="64">
        <v>99</v>
      </c>
      <c r="L651" s="64">
        <v>2</v>
      </c>
      <c r="M651" s="65" t="s">
        <v>125</v>
      </c>
      <c r="N651" s="65" t="s">
        <v>125</v>
      </c>
      <c r="O651" s="66">
        <v>112</v>
      </c>
    </row>
    <row r="652" spans="1:15" ht="14.5" customHeight="1" x14ac:dyDescent="0.3">
      <c r="A652" s="60" t="s">
        <v>770</v>
      </c>
      <c r="B652" s="61">
        <v>4680</v>
      </c>
      <c r="C652" s="62">
        <v>81</v>
      </c>
      <c r="D652" s="62">
        <v>3</v>
      </c>
      <c r="E652" s="63">
        <v>24.33</v>
      </c>
      <c r="F652" s="63">
        <v>40.15</v>
      </c>
      <c r="G652" s="63">
        <v>55.97</v>
      </c>
      <c r="H652" s="41">
        <v>0.73</v>
      </c>
      <c r="I652" s="41">
        <v>1.95</v>
      </c>
      <c r="J652" s="41">
        <f t="shared" si="14"/>
        <v>2.92</v>
      </c>
      <c r="K652" s="64">
        <v>16</v>
      </c>
      <c r="L652" s="64">
        <v>8</v>
      </c>
      <c r="M652" s="65" t="s">
        <v>127</v>
      </c>
      <c r="N652" s="65" t="s">
        <v>125</v>
      </c>
      <c r="O652" s="66">
        <v>3</v>
      </c>
    </row>
    <row r="653" spans="1:15" ht="14.5" customHeight="1" x14ac:dyDescent="0.3">
      <c r="A653" s="60" t="s">
        <v>771</v>
      </c>
      <c r="B653" s="68">
        <v>11010</v>
      </c>
      <c r="C653" s="40">
        <v>81</v>
      </c>
      <c r="D653" s="40">
        <v>4</v>
      </c>
      <c r="E653" s="63">
        <v>18.690000000000001</v>
      </c>
      <c r="F653" s="63">
        <v>34.46</v>
      </c>
      <c r="G653" s="63">
        <v>42.95</v>
      </c>
      <c r="H653" s="41">
        <v>0.56999999999999995</v>
      </c>
      <c r="I653" s="41">
        <v>1.5</v>
      </c>
      <c r="J653" s="41">
        <f t="shared" si="14"/>
        <v>2.25</v>
      </c>
      <c r="K653" s="69">
        <v>99</v>
      </c>
      <c r="L653" s="69">
        <v>1</v>
      </c>
      <c r="M653" s="60" t="s">
        <v>127</v>
      </c>
      <c r="N653" s="60" t="s">
        <v>125</v>
      </c>
      <c r="O653" s="44">
        <v>2</v>
      </c>
    </row>
    <row r="654" spans="1:15" ht="14.5" customHeight="1" x14ac:dyDescent="0.3">
      <c r="A654" s="60" t="s">
        <v>772</v>
      </c>
      <c r="B654" s="61">
        <v>11110</v>
      </c>
      <c r="C654" s="62">
        <v>81</v>
      </c>
      <c r="D654" s="62">
        <v>3</v>
      </c>
      <c r="E654" s="63">
        <v>24.33</v>
      </c>
      <c r="F654" s="63">
        <v>40.15</v>
      </c>
      <c r="G654" s="63">
        <v>55.97</v>
      </c>
      <c r="H654" s="41">
        <v>0.73</v>
      </c>
      <c r="I654" s="41">
        <v>1.95</v>
      </c>
      <c r="J654" s="41">
        <f t="shared" si="14"/>
        <v>2.92</v>
      </c>
      <c r="K654" s="64">
        <v>99</v>
      </c>
      <c r="L654" s="64">
        <v>1</v>
      </c>
      <c r="M654" s="65" t="s">
        <v>127</v>
      </c>
      <c r="N654" s="65" t="s">
        <v>125</v>
      </c>
      <c r="O654" s="66">
        <v>2</v>
      </c>
    </row>
    <row r="655" spans="1:15" ht="14.5" customHeight="1" x14ac:dyDescent="0.3">
      <c r="A655" s="60" t="s">
        <v>773</v>
      </c>
      <c r="B655" s="61">
        <v>6440</v>
      </c>
      <c r="C655" s="62">
        <v>81</v>
      </c>
      <c r="D655" s="62">
        <v>1</v>
      </c>
      <c r="E655" s="63">
        <v>31.45</v>
      </c>
      <c r="F655" s="63">
        <v>52.65</v>
      </c>
      <c r="G655" s="63">
        <v>73.849999999999994</v>
      </c>
      <c r="H655" s="41">
        <v>0.95</v>
      </c>
      <c r="I655" s="41">
        <v>2.52</v>
      </c>
      <c r="J655" s="41">
        <f t="shared" si="14"/>
        <v>3.78</v>
      </c>
      <c r="K655" s="64">
        <v>19</v>
      </c>
      <c r="L655" s="64">
        <v>1</v>
      </c>
      <c r="M655" s="65" t="s">
        <v>127</v>
      </c>
      <c r="N655" s="65" t="s">
        <v>125</v>
      </c>
      <c r="O655" s="66">
        <v>1</v>
      </c>
    </row>
    <row r="656" spans="1:15" ht="14.5" customHeight="1" x14ac:dyDescent="0.3">
      <c r="A656" s="60" t="s">
        <v>774</v>
      </c>
      <c r="B656" s="61">
        <v>16700</v>
      </c>
      <c r="C656" s="62">
        <v>2</v>
      </c>
      <c r="D656" s="62">
        <v>14</v>
      </c>
      <c r="E656" s="63">
        <v>21.12</v>
      </c>
      <c r="F656" s="63"/>
      <c r="G656" s="63">
        <v>32.31</v>
      </c>
      <c r="H656" s="41">
        <v>0.64</v>
      </c>
      <c r="I656" s="41">
        <v>1.69</v>
      </c>
      <c r="J656" s="41">
        <f t="shared" si="14"/>
        <v>2.5399999999999996</v>
      </c>
      <c r="K656" s="64">
        <v>2</v>
      </c>
      <c r="L656" s="64">
        <v>6</v>
      </c>
      <c r="M656" s="65" t="s">
        <v>125</v>
      </c>
      <c r="N656" s="65" t="s">
        <v>125</v>
      </c>
      <c r="O656" s="66">
        <v>195</v>
      </c>
    </row>
    <row r="657" spans="1:15" ht="14.5" customHeight="1" x14ac:dyDescent="0.3">
      <c r="A657" s="60" t="s">
        <v>775</v>
      </c>
      <c r="B657" s="61">
        <v>50840</v>
      </c>
      <c r="C657" s="62">
        <v>81</v>
      </c>
      <c r="D657" s="62">
        <v>3</v>
      </c>
      <c r="E657" s="63">
        <v>24.33</v>
      </c>
      <c r="F657" s="63">
        <v>40.15</v>
      </c>
      <c r="G657" s="63">
        <v>55.97</v>
      </c>
      <c r="H657" s="41">
        <v>0.73</v>
      </c>
      <c r="I657" s="41">
        <v>1.95</v>
      </c>
      <c r="J657" s="41">
        <f t="shared" si="14"/>
        <v>2.92</v>
      </c>
      <c r="K657" s="64">
        <v>18</v>
      </c>
      <c r="L657" s="64">
        <v>2</v>
      </c>
      <c r="M657" s="65" t="s">
        <v>127</v>
      </c>
      <c r="N657" s="65" t="s">
        <v>125</v>
      </c>
      <c r="O657" s="66">
        <v>7</v>
      </c>
    </row>
    <row r="658" spans="1:15" ht="14.5" customHeight="1" x14ac:dyDescent="0.3">
      <c r="A658" s="60" t="s">
        <v>776</v>
      </c>
      <c r="B658" s="61">
        <v>50090</v>
      </c>
      <c r="C658" s="62">
        <v>81</v>
      </c>
      <c r="D658" s="62">
        <v>1</v>
      </c>
      <c r="E658" s="63">
        <v>31.45</v>
      </c>
      <c r="F658" s="63">
        <v>52.65</v>
      </c>
      <c r="G658" s="63">
        <v>73.849999999999994</v>
      </c>
      <c r="H658" s="41">
        <v>0.95</v>
      </c>
      <c r="I658" s="41">
        <v>2.52</v>
      </c>
      <c r="J658" s="41">
        <f t="shared" si="14"/>
        <v>3.78</v>
      </c>
      <c r="K658" s="64">
        <v>19</v>
      </c>
      <c r="L658" s="64">
        <v>1</v>
      </c>
      <c r="M658" s="65" t="s">
        <v>127</v>
      </c>
      <c r="N658" s="65" t="s">
        <v>125</v>
      </c>
      <c r="O658" s="66">
        <v>1</v>
      </c>
    </row>
    <row r="659" spans="1:15" ht="14.5" customHeight="1" x14ac:dyDescent="0.3">
      <c r="A659" s="60" t="s">
        <v>777</v>
      </c>
      <c r="B659" s="61">
        <v>52350</v>
      </c>
      <c r="C659" s="62">
        <v>81</v>
      </c>
      <c r="D659" s="62">
        <v>1</v>
      </c>
      <c r="E659" s="63">
        <v>31.45</v>
      </c>
      <c r="F659" s="63">
        <v>52.65</v>
      </c>
      <c r="G659" s="63">
        <v>73.849999999999994</v>
      </c>
      <c r="H659" s="41">
        <v>0.95</v>
      </c>
      <c r="I659" s="41">
        <v>2.52</v>
      </c>
      <c r="J659" s="41">
        <f t="shared" si="14"/>
        <v>3.78</v>
      </c>
      <c r="K659" s="64">
        <v>19</v>
      </c>
      <c r="L659" s="64">
        <v>1</v>
      </c>
      <c r="M659" s="65" t="s">
        <v>127</v>
      </c>
      <c r="N659" s="65" t="s">
        <v>125</v>
      </c>
      <c r="O659" s="66">
        <v>1</v>
      </c>
    </row>
    <row r="660" spans="1:15" ht="14.5" customHeight="1" x14ac:dyDescent="0.3">
      <c r="A660" s="60" t="s">
        <v>778</v>
      </c>
      <c r="B660" s="61">
        <v>50050</v>
      </c>
      <c r="C660" s="62">
        <v>81</v>
      </c>
      <c r="D660" s="62">
        <v>1</v>
      </c>
      <c r="E660" s="63">
        <v>31.45</v>
      </c>
      <c r="F660" s="63">
        <v>52.65</v>
      </c>
      <c r="G660" s="63">
        <v>73.849999999999994</v>
      </c>
      <c r="H660" s="41">
        <v>0.95</v>
      </c>
      <c r="I660" s="41">
        <v>2.52</v>
      </c>
      <c r="J660" s="41">
        <f t="shared" si="14"/>
        <v>3.78</v>
      </c>
      <c r="K660" s="64">
        <v>19</v>
      </c>
      <c r="L660" s="64">
        <v>1</v>
      </c>
      <c r="M660" s="65" t="s">
        <v>127</v>
      </c>
      <c r="N660" s="65" t="s">
        <v>125</v>
      </c>
      <c r="O660" s="66">
        <v>1</v>
      </c>
    </row>
    <row r="661" spans="1:15" ht="14.5" customHeight="1" x14ac:dyDescent="0.3">
      <c r="A661" s="60" t="s">
        <v>779</v>
      </c>
      <c r="B661" s="61">
        <v>49780</v>
      </c>
      <c r="C661" s="62">
        <v>81</v>
      </c>
      <c r="D661" s="62">
        <v>3</v>
      </c>
      <c r="E661" s="63">
        <v>24.33</v>
      </c>
      <c r="F661" s="63">
        <v>40.15</v>
      </c>
      <c r="G661" s="63">
        <v>55.97</v>
      </c>
      <c r="H661" s="41">
        <v>0.73</v>
      </c>
      <c r="I661" s="41">
        <v>1.95</v>
      </c>
      <c r="J661" s="41">
        <f t="shared" si="14"/>
        <v>2.92</v>
      </c>
      <c r="K661" s="64">
        <v>17</v>
      </c>
      <c r="L661" s="64">
        <v>2</v>
      </c>
      <c r="M661" s="65" t="s">
        <v>127</v>
      </c>
      <c r="N661" s="65" t="s">
        <v>125</v>
      </c>
      <c r="O661" s="66">
        <v>7</v>
      </c>
    </row>
    <row r="662" spans="1:15" ht="14.5" customHeight="1" x14ac:dyDescent="0.3">
      <c r="A662" s="60" t="s">
        <v>780</v>
      </c>
      <c r="B662" s="61">
        <v>2350</v>
      </c>
      <c r="C662" s="62">
        <v>81</v>
      </c>
      <c r="D662" s="62">
        <v>1</v>
      </c>
      <c r="E662" s="63">
        <v>31.45</v>
      </c>
      <c r="F662" s="63">
        <v>52.65</v>
      </c>
      <c r="G662" s="63">
        <v>73.849999999999994</v>
      </c>
      <c r="H662" s="41">
        <v>0.95</v>
      </c>
      <c r="I662" s="41">
        <v>2.52</v>
      </c>
      <c r="J662" s="41">
        <f t="shared" si="14"/>
        <v>3.78</v>
      </c>
      <c r="K662" s="64">
        <v>19</v>
      </c>
      <c r="L662" s="64">
        <v>1</v>
      </c>
      <c r="M662" s="65" t="s">
        <v>127</v>
      </c>
      <c r="N662" s="65" t="s">
        <v>125</v>
      </c>
      <c r="O662" s="66">
        <v>1</v>
      </c>
    </row>
    <row r="663" spans="1:15" ht="14.5" customHeight="1" x14ac:dyDescent="0.3">
      <c r="A663" s="60" t="s">
        <v>781</v>
      </c>
      <c r="B663" s="61">
        <v>2301</v>
      </c>
      <c r="C663" s="62">
        <v>7</v>
      </c>
      <c r="D663" s="62">
        <v>4</v>
      </c>
      <c r="E663" s="63">
        <v>18.690000000000001</v>
      </c>
      <c r="F663" s="63">
        <v>30.82</v>
      </c>
      <c r="G663" s="63">
        <v>42.95</v>
      </c>
      <c r="H663" s="41">
        <v>0.56999999999999995</v>
      </c>
      <c r="I663" s="41">
        <v>1.5</v>
      </c>
      <c r="J663" s="41">
        <f t="shared" si="14"/>
        <v>2.25</v>
      </c>
      <c r="K663" s="64">
        <v>7</v>
      </c>
      <c r="L663" s="64">
        <v>2</v>
      </c>
      <c r="M663" s="65" t="s">
        <v>125</v>
      </c>
      <c r="N663" s="65" t="s">
        <v>125</v>
      </c>
      <c r="O663" s="66">
        <v>16</v>
      </c>
    </row>
    <row r="664" spans="1:15" ht="14.5" customHeight="1" x14ac:dyDescent="0.3">
      <c r="A664" s="60" t="s">
        <v>782</v>
      </c>
      <c r="B664" s="61">
        <v>2340</v>
      </c>
      <c r="C664" s="62">
        <v>81</v>
      </c>
      <c r="D664" s="62">
        <v>2</v>
      </c>
      <c r="E664" s="63">
        <v>28.47</v>
      </c>
      <c r="F664" s="63">
        <v>46.96</v>
      </c>
      <c r="G664" s="63">
        <v>65.45</v>
      </c>
      <c r="H664" s="41">
        <v>0.86</v>
      </c>
      <c r="I664" s="41">
        <v>2.2799999999999998</v>
      </c>
      <c r="J664" s="41">
        <f t="shared" si="14"/>
        <v>3.42</v>
      </c>
      <c r="K664" s="64">
        <v>17</v>
      </c>
      <c r="L664" s="64">
        <v>1</v>
      </c>
      <c r="M664" s="65" t="s">
        <v>127</v>
      </c>
      <c r="N664" s="65" t="s">
        <v>125</v>
      </c>
      <c r="O664" s="66">
        <v>2</v>
      </c>
    </row>
    <row r="665" spans="1:15" ht="14.5" customHeight="1" x14ac:dyDescent="0.3">
      <c r="A665" s="60" t="s">
        <v>783</v>
      </c>
      <c r="B665" s="61">
        <v>2304</v>
      </c>
      <c r="C665" s="62">
        <v>7</v>
      </c>
      <c r="D665" s="62">
        <v>2</v>
      </c>
      <c r="E665" s="63">
        <v>28.47</v>
      </c>
      <c r="F665" s="63">
        <v>46.96</v>
      </c>
      <c r="G665" s="63">
        <v>65.45</v>
      </c>
      <c r="H665" s="41">
        <v>0.86</v>
      </c>
      <c r="I665" s="41">
        <v>2.2799999999999998</v>
      </c>
      <c r="J665" s="41">
        <f t="shared" si="14"/>
        <v>3.42</v>
      </c>
      <c r="K665" s="64">
        <v>7</v>
      </c>
      <c r="L665" s="64">
        <v>2</v>
      </c>
      <c r="M665" s="65" t="s">
        <v>127</v>
      </c>
      <c r="N665" s="65" t="s">
        <v>125</v>
      </c>
      <c r="O665" s="66">
        <v>16</v>
      </c>
    </row>
    <row r="666" spans="1:15" ht="14.5" customHeight="1" x14ac:dyDescent="0.3">
      <c r="A666" s="60" t="s">
        <v>784</v>
      </c>
      <c r="B666" s="61">
        <v>2302</v>
      </c>
      <c r="C666" s="62">
        <v>7</v>
      </c>
      <c r="D666" s="62">
        <v>3</v>
      </c>
      <c r="E666" s="63">
        <v>24.33</v>
      </c>
      <c r="F666" s="63">
        <v>40.15</v>
      </c>
      <c r="G666" s="63">
        <v>55.97</v>
      </c>
      <c r="H666" s="41">
        <v>0.73</v>
      </c>
      <c r="I666" s="41">
        <v>1.95</v>
      </c>
      <c r="J666" s="41">
        <f t="shared" si="14"/>
        <v>2.92</v>
      </c>
      <c r="K666" s="64">
        <v>7</v>
      </c>
      <c r="L666" s="64">
        <v>2</v>
      </c>
      <c r="M666" s="65" t="s">
        <v>127</v>
      </c>
      <c r="N666" s="65" t="s">
        <v>125</v>
      </c>
      <c r="O666" s="66">
        <v>16</v>
      </c>
    </row>
    <row r="667" spans="1:15" ht="14.5" customHeight="1" x14ac:dyDescent="0.3">
      <c r="A667" s="60" t="s">
        <v>785</v>
      </c>
      <c r="B667" s="61">
        <v>2303</v>
      </c>
      <c r="C667" s="62">
        <v>7</v>
      </c>
      <c r="D667" s="62">
        <v>3</v>
      </c>
      <c r="E667" s="63">
        <v>24.33</v>
      </c>
      <c r="F667" s="63">
        <v>40.15</v>
      </c>
      <c r="G667" s="63">
        <v>55.97</v>
      </c>
      <c r="H667" s="41">
        <v>0.73</v>
      </c>
      <c r="I667" s="41">
        <v>1.95</v>
      </c>
      <c r="J667" s="41">
        <f t="shared" si="14"/>
        <v>2.92</v>
      </c>
      <c r="K667" s="64">
        <v>7</v>
      </c>
      <c r="L667" s="64">
        <v>2</v>
      </c>
      <c r="M667" s="65" t="s">
        <v>127</v>
      </c>
      <c r="N667" s="65" t="s">
        <v>125</v>
      </c>
      <c r="O667" s="66">
        <v>16</v>
      </c>
    </row>
    <row r="668" spans="1:15" ht="14.5" customHeight="1" x14ac:dyDescent="0.3">
      <c r="A668" s="60" t="s">
        <v>786</v>
      </c>
      <c r="B668" s="61">
        <v>2300</v>
      </c>
      <c r="C668" s="62">
        <v>7</v>
      </c>
      <c r="D668" s="62">
        <v>4</v>
      </c>
      <c r="E668" s="63">
        <v>18.690000000000001</v>
      </c>
      <c r="F668" s="63">
        <v>30.82</v>
      </c>
      <c r="G668" s="63">
        <v>42.95</v>
      </c>
      <c r="H668" s="41">
        <v>0.56999999999999995</v>
      </c>
      <c r="I668" s="41">
        <v>1.5</v>
      </c>
      <c r="J668" s="41">
        <f t="shared" si="14"/>
        <v>2.25</v>
      </c>
      <c r="K668" s="64">
        <v>7</v>
      </c>
      <c r="L668" s="64">
        <v>2</v>
      </c>
      <c r="M668" s="65" t="s">
        <v>125</v>
      </c>
      <c r="N668" s="65" t="s">
        <v>125</v>
      </c>
      <c r="O668" s="66">
        <v>16</v>
      </c>
    </row>
    <row r="669" spans="1:15" ht="14.5" customHeight="1" x14ac:dyDescent="0.3">
      <c r="A669" s="60" t="s">
        <v>787</v>
      </c>
      <c r="B669" s="61">
        <v>2390</v>
      </c>
      <c r="C669" s="62">
        <v>81</v>
      </c>
      <c r="D669" s="62">
        <v>2</v>
      </c>
      <c r="E669" s="63">
        <v>28.47</v>
      </c>
      <c r="F669" s="63">
        <v>46.96</v>
      </c>
      <c r="G669" s="63">
        <v>65.45</v>
      </c>
      <c r="H669" s="41">
        <v>0.86</v>
      </c>
      <c r="I669" s="41">
        <v>2.2799999999999998</v>
      </c>
      <c r="J669" s="41">
        <f t="shared" ref="J669:J733" si="15">ROUNDUP(E669*0.12,2)</f>
        <v>3.42</v>
      </c>
      <c r="K669" s="64">
        <v>17</v>
      </c>
      <c r="L669" s="64">
        <v>1</v>
      </c>
      <c r="M669" s="65" t="s">
        <v>127</v>
      </c>
      <c r="N669" s="65" t="s">
        <v>125</v>
      </c>
      <c r="O669" s="66">
        <v>2</v>
      </c>
    </row>
    <row r="670" spans="1:15" ht="14.5" customHeight="1" x14ac:dyDescent="0.3">
      <c r="A670" s="60" t="s">
        <v>788</v>
      </c>
      <c r="B670" s="61">
        <v>2375</v>
      </c>
      <c r="C670" s="62">
        <v>7</v>
      </c>
      <c r="D670" s="62">
        <v>2</v>
      </c>
      <c r="E670" s="63">
        <v>28.47</v>
      </c>
      <c r="F670" s="63">
        <v>46.96</v>
      </c>
      <c r="G670" s="63">
        <v>65.45</v>
      </c>
      <c r="H670" s="41">
        <v>0.86</v>
      </c>
      <c r="I670" s="41">
        <v>2.2799999999999998</v>
      </c>
      <c r="J670" s="41">
        <f t="shared" si="15"/>
        <v>3.42</v>
      </c>
      <c r="K670" s="64">
        <v>7</v>
      </c>
      <c r="L670" s="64">
        <v>2</v>
      </c>
      <c r="M670" s="65" t="s">
        <v>127</v>
      </c>
      <c r="N670" s="65" t="s">
        <v>125</v>
      </c>
      <c r="O670" s="66">
        <v>16</v>
      </c>
    </row>
    <row r="671" spans="1:15" ht="14.5" customHeight="1" x14ac:dyDescent="0.3">
      <c r="A671" s="60" t="s">
        <v>789</v>
      </c>
      <c r="B671" s="61">
        <v>2373</v>
      </c>
      <c r="C671" s="62">
        <v>7</v>
      </c>
      <c r="D671" s="62">
        <v>3</v>
      </c>
      <c r="E671" s="63">
        <v>24.33</v>
      </c>
      <c r="F671" s="63">
        <v>40.15</v>
      </c>
      <c r="G671" s="63">
        <v>55.97</v>
      </c>
      <c r="H671" s="41">
        <v>0.73</v>
      </c>
      <c r="I671" s="41">
        <v>1.95</v>
      </c>
      <c r="J671" s="41">
        <f t="shared" si="15"/>
        <v>2.92</v>
      </c>
      <c r="K671" s="64">
        <v>7</v>
      </c>
      <c r="L671" s="64">
        <v>2</v>
      </c>
      <c r="M671" s="65" t="s">
        <v>127</v>
      </c>
      <c r="N671" s="65" t="s">
        <v>125</v>
      </c>
      <c r="O671" s="66">
        <v>16</v>
      </c>
    </row>
    <row r="672" spans="1:15" ht="14.5" customHeight="1" x14ac:dyDescent="0.3">
      <c r="A672" s="60" t="s">
        <v>790</v>
      </c>
      <c r="B672" s="61">
        <v>2374</v>
      </c>
      <c r="C672" s="62">
        <v>7</v>
      </c>
      <c r="D672" s="62">
        <v>3</v>
      </c>
      <c r="E672" s="63">
        <v>24.33</v>
      </c>
      <c r="F672" s="63">
        <v>40.15</v>
      </c>
      <c r="G672" s="63">
        <v>55.97</v>
      </c>
      <c r="H672" s="41">
        <v>0.73</v>
      </c>
      <c r="I672" s="41">
        <v>1.95</v>
      </c>
      <c r="J672" s="41">
        <f t="shared" si="15"/>
        <v>2.92</v>
      </c>
      <c r="K672" s="64">
        <v>7</v>
      </c>
      <c r="L672" s="64">
        <v>2</v>
      </c>
      <c r="M672" s="65" t="s">
        <v>127</v>
      </c>
      <c r="N672" s="65" t="s">
        <v>125</v>
      </c>
      <c r="O672" s="66">
        <v>16</v>
      </c>
    </row>
    <row r="673" spans="1:15" ht="14.5" customHeight="1" x14ac:dyDescent="0.3">
      <c r="A673" s="60" t="s">
        <v>791</v>
      </c>
      <c r="B673" s="61">
        <v>2520</v>
      </c>
      <c r="C673" s="62">
        <v>81</v>
      </c>
      <c r="D673" s="62">
        <v>2</v>
      </c>
      <c r="E673" s="63">
        <v>28.47</v>
      </c>
      <c r="F673" s="63">
        <v>46.96</v>
      </c>
      <c r="G673" s="63">
        <v>65.45</v>
      </c>
      <c r="H673" s="41">
        <v>0.86</v>
      </c>
      <c r="I673" s="41">
        <v>2.2799999999999998</v>
      </c>
      <c r="J673" s="41">
        <f t="shared" si="15"/>
        <v>3.42</v>
      </c>
      <c r="K673" s="64">
        <v>17</v>
      </c>
      <c r="L673" s="64">
        <v>1</v>
      </c>
      <c r="M673" s="65" t="s">
        <v>127</v>
      </c>
      <c r="N673" s="65" t="s">
        <v>125</v>
      </c>
      <c r="O673" s="66">
        <v>2</v>
      </c>
    </row>
    <row r="674" spans="1:15" ht="14.5" customHeight="1" x14ac:dyDescent="0.3">
      <c r="A674" s="60" t="s">
        <v>792</v>
      </c>
      <c r="B674" s="61">
        <v>2501</v>
      </c>
      <c r="C674" s="62">
        <v>7</v>
      </c>
      <c r="D674" s="62">
        <v>4</v>
      </c>
      <c r="E674" s="63">
        <v>18.690000000000001</v>
      </c>
      <c r="F674" s="63">
        <v>30.82</v>
      </c>
      <c r="G674" s="63">
        <v>42.95</v>
      </c>
      <c r="H674" s="41">
        <v>0.56999999999999995</v>
      </c>
      <c r="I674" s="41">
        <v>1.5</v>
      </c>
      <c r="J674" s="41">
        <f t="shared" si="15"/>
        <v>2.25</v>
      </c>
      <c r="K674" s="64">
        <v>7</v>
      </c>
      <c r="L674" s="64">
        <v>2</v>
      </c>
      <c r="M674" s="65" t="s">
        <v>125</v>
      </c>
      <c r="N674" s="65" t="s">
        <v>125</v>
      </c>
      <c r="O674" s="66">
        <v>16</v>
      </c>
    </row>
    <row r="675" spans="1:15" ht="14.5" customHeight="1" x14ac:dyDescent="0.3">
      <c r="A675" s="60" t="s">
        <v>793</v>
      </c>
      <c r="B675" s="61">
        <v>2502</v>
      </c>
      <c r="C675" s="62">
        <v>7</v>
      </c>
      <c r="D675" s="62">
        <v>3</v>
      </c>
      <c r="E675" s="63">
        <v>24.33</v>
      </c>
      <c r="F675" s="63">
        <v>40.15</v>
      </c>
      <c r="G675" s="63">
        <v>55.97</v>
      </c>
      <c r="H675" s="41">
        <v>0.73</v>
      </c>
      <c r="I675" s="41">
        <v>1.95</v>
      </c>
      <c r="J675" s="41">
        <f t="shared" si="15"/>
        <v>2.92</v>
      </c>
      <c r="K675" s="64">
        <v>7</v>
      </c>
      <c r="L675" s="64">
        <v>2</v>
      </c>
      <c r="M675" s="65" t="s">
        <v>127</v>
      </c>
      <c r="N675" s="65" t="s">
        <v>125</v>
      </c>
      <c r="O675" s="66">
        <v>16</v>
      </c>
    </row>
    <row r="676" spans="1:15" ht="14.5" customHeight="1" x14ac:dyDescent="0.3">
      <c r="A676" s="60" t="s">
        <v>794</v>
      </c>
      <c r="B676" s="61">
        <v>2503</v>
      </c>
      <c r="C676" s="62">
        <v>7</v>
      </c>
      <c r="D676" s="62">
        <v>3</v>
      </c>
      <c r="E676" s="63">
        <v>24.33</v>
      </c>
      <c r="F676" s="63">
        <v>40.15</v>
      </c>
      <c r="G676" s="63">
        <v>55.97</v>
      </c>
      <c r="H676" s="41">
        <v>0.73</v>
      </c>
      <c r="I676" s="41">
        <v>1.95</v>
      </c>
      <c r="J676" s="41">
        <f t="shared" si="15"/>
        <v>2.92</v>
      </c>
      <c r="K676" s="64">
        <v>7</v>
      </c>
      <c r="L676" s="64">
        <v>2</v>
      </c>
      <c r="M676" s="65" t="s">
        <v>127</v>
      </c>
      <c r="N676" s="65" t="s">
        <v>125</v>
      </c>
      <c r="O676" s="66">
        <v>16</v>
      </c>
    </row>
    <row r="677" spans="1:15" ht="14.5" customHeight="1" x14ac:dyDescent="0.3">
      <c r="A677" s="60" t="s">
        <v>795</v>
      </c>
      <c r="B677" s="61">
        <v>2580</v>
      </c>
      <c r="C677" s="62">
        <v>81</v>
      </c>
      <c r="D677" s="62">
        <v>4</v>
      </c>
      <c r="E677" s="63">
        <v>18.690000000000001</v>
      </c>
      <c r="F677" s="63">
        <v>34.46</v>
      </c>
      <c r="G677" s="63">
        <v>42.95</v>
      </c>
      <c r="H677" s="41">
        <v>0.56999999999999995</v>
      </c>
      <c r="I677" s="41">
        <v>1.5</v>
      </c>
      <c r="J677" s="41">
        <f t="shared" si="15"/>
        <v>2.25</v>
      </c>
      <c r="K677" s="64">
        <v>17</v>
      </c>
      <c r="L677" s="64">
        <v>2</v>
      </c>
      <c r="M677" s="65" t="s">
        <v>127</v>
      </c>
      <c r="N677" s="65" t="s">
        <v>125</v>
      </c>
      <c r="O677" s="66">
        <v>2</v>
      </c>
    </row>
    <row r="678" spans="1:15" ht="14.5" customHeight="1" x14ac:dyDescent="0.3">
      <c r="A678" s="60" t="s">
        <v>796</v>
      </c>
      <c r="B678" s="61">
        <v>20500</v>
      </c>
      <c r="C678" s="62">
        <v>3</v>
      </c>
      <c r="D678" s="62">
        <v>9</v>
      </c>
      <c r="E678" s="63">
        <v>13.21</v>
      </c>
      <c r="F678" s="63"/>
      <c r="G678" s="63">
        <v>21.87</v>
      </c>
      <c r="H678" s="41">
        <v>0.4</v>
      </c>
      <c r="I678" s="41">
        <v>1.06</v>
      </c>
      <c r="J678" s="41">
        <f t="shared" si="15"/>
        <v>1.59</v>
      </c>
      <c r="K678" s="64">
        <v>3</v>
      </c>
      <c r="L678" s="64">
        <v>8</v>
      </c>
      <c r="M678" s="65" t="s">
        <v>125</v>
      </c>
      <c r="N678" s="65" t="s">
        <v>125</v>
      </c>
      <c r="O678" s="66">
        <v>195</v>
      </c>
    </row>
    <row r="679" spans="1:15" ht="14.5" customHeight="1" x14ac:dyDescent="0.3">
      <c r="A679" s="60" t="s">
        <v>797</v>
      </c>
      <c r="B679" s="61">
        <v>20501</v>
      </c>
      <c r="C679" s="62">
        <v>3</v>
      </c>
      <c r="D679" s="62">
        <v>10</v>
      </c>
      <c r="E679" s="63">
        <v>14.26</v>
      </c>
      <c r="F679" s="63"/>
      <c r="G679" s="63">
        <v>23.63</v>
      </c>
      <c r="H679" s="41">
        <v>0.43</v>
      </c>
      <c r="I679" s="41">
        <v>1.1499999999999999</v>
      </c>
      <c r="J679" s="41">
        <f t="shared" si="15"/>
        <v>1.72</v>
      </c>
      <c r="K679" s="64">
        <v>3</v>
      </c>
      <c r="L679" s="64">
        <v>8</v>
      </c>
      <c r="M679" s="65" t="s">
        <v>125</v>
      </c>
      <c r="N679" s="65" t="s">
        <v>125</v>
      </c>
      <c r="O679" s="66">
        <v>195</v>
      </c>
    </row>
    <row r="680" spans="1:15" ht="14.5" customHeight="1" x14ac:dyDescent="0.3">
      <c r="A680" s="60" t="s">
        <v>798</v>
      </c>
      <c r="B680" s="61">
        <v>20502</v>
      </c>
      <c r="C680" s="62">
        <v>3</v>
      </c>
      <c r="D680" s="62">
        <v>11</v>
      </c>
      <c r="E680" s="63">
        <v>15.39</v>
      </c>
      <c r="F680" s="63"/>
      <c r="G680" s="63">
        <v>25.56</v>
      </c>
      <c r="H680" s="41">
        <v>0.47</v>
      </c>
      <c r="I680" s="41">
        <v>1.24</v>
      </c>
      <c r="J680" s="41">
        <f t="shared" si="15"/>
        <v>1.85</v>
      </c>
      <c r="K680" s="64">
        <v>3</v>
      </c>
      <c r="L680" s="64">
        <v>8</v>
      </c>
      <c r="M680" s="65" t="s">
        <v>125</v>
      </c>
      <c r="N680" s="65" t="s">
        <v>125</v>
      </c>
      <c r="O680" s="66">
        <v>195</v>
      </c>
    </row>
    <row r="681" spans="1:15" ht="14.5" customHeight="1" x14ac:dyDescent="0.3">
      <c r="A681" s="60" t="s">
        <v>799</v>
      </c>
      <c r="B681" s="61">
        <v>20520</v>
      </c>
      <c r="C681" s="62">
        <v>81</v>
      </c>
      <c r="D681" s="62">
        <v>4</v>
      </c>
      <c r="E681" s="63">
        <v>18.690000000000001</v>
      </c>
      <c r="F681" s="63">
        <v>34.46</v>
      </c>
      <c r="G681" s="63">
        <v>42.95</v>
      </c>
      <c r="H681" s="41">
        <v>0.56999999999999995</v>
      </c>
      <c r="I681" s="41">
        <v>1.5</v>
      </c>
      <c r="J681" s="41">
        <f t="shared" si="15"/>
        <v>2.25</v>
      </c>
      <c r="K681" s="64">
        <v>16</v>
      </c>
      <c r="L681" s="64">
        <v>8</v>
      </c>
      <c r="M681" s="65" t="s">
        <v>127</v>
      </c>
      <c r="N681" s="65" t="s">
        <v>125</v>
      </c>
      <c r="O681" s="66">
        <v>11</v>
      </c>
    </row>
    <row r="682" spans="1:15" ht="14.5" customHeight="1" x14ac:dyDescent="0.3">
      <c r="A682" s="60" t="s">
        <v>800</v>
      </c>
      <c r="B682" s="61">
        <v>13661</v>
      </c>
      <c r="C682" s="62">
        <v>7</v>
      </c>
      <c r="D682" s="62">
        <v>35</v>
      </c>
      <c r="E682" s="63">
        <v>22.1</v>
      </c>
      <c r="F682" s="63">
        <v>34.83</v>
      </c>
      <c r="G682" s="63">
        <v>43.31</v>
      </c>
      <c r="H682" s="41">
        <v>0.67</v>
      </c>
      <c r="I682" s="41">
        <v>1.77</v>
      </c>
      <c r="J682" s="41">
        <f t="shared" si="15"/>
        <v>2.6599999999999997</v>
      </c>
      <c r="K682" s="64">
        <v>7</v>
      </c>
      <c r="L682" s="64">
        <v>2</v>
      </c>
      <c r="M682" s="65" t="s">
        <v>125</v>
      </c>
      <c r="N682" s="65" t="s">
        <v>125</v>
      </c>
      <c r="O682" s="66">
        <v>43</v>
      </c>
    </row>
    <row r="683" spans="1:15" ht="14.5" customHeight="1" x14ac:dyDescent="0.3">
      <c r="A683" s="60" t="s">
        <v>801</v>
      </c>
      <c r="B683" s="61">
        <v>13664</v>
      </c>
      <c r="C683" s="62">
        <v>7</v>
      </c>
      <c r="D683" s="62">
        <v>32</v>
      </c>
      <c r="E683" s="63">
        <v>35.35</v>
      </c>
      <c r="F683" s="63">
        <v>53.76</v>
      </c>
      <c r="G683" s="63">
        <v>66.040000000000006</v>
      </c>
      <c r="H683" s="41">
        <v>1.07</v>
      </c>
      <c r="I683" s="41">
        <v>2.83</v>
      </c>
      <c r="J683" s="41">
        <f t="shared" si="15"/>
        <v>4.25</v>
      </c>
      <c r="K683" s="64">
        <v>7</v>
      </c>
      <c r="L683" s="64">
        <v>2</v>
      </c>
      <c r="M683" s="65" t="s">
        <v>127</v>
      </c>
      <c r="N683" s="65" t="s">
        <v>125</v>
      </c>
      <c r="O683" s="66">
        <v>43</v>
      </c>
    </row>
    <row r="684" spans="1:15" ht="14.5" customHeight="1" x14ac:dyDescent="0.3">
      <c r="A684" s="60" t="s">
        <v>802</v>
      </c>
      <c r="B684" s="61">
        <v>13662</v>
      </c>
      <c r="C684" s="62">
        <v>7</v>
      </c>
      <c r="D684" s="62">
        <v>34</v>
      </c>
      <c r="E684" s="63">
        <v>26.5</v>
      </c>
      <c r="F684" s="63">
        <v>41.13</v>
      </c>
      <c r="G684" s="63">
        <v>50.88</v>
      </c>
      <c r="H684" s="41">
        <v>0.8</v>
      </c>
      <c r="I684" s="41">
        <v>2.12</v>
      </c>
      <c r="J684" s="41">
        <f t="shared" si="15"/>
        <v>3.18</v>
      </c>
      <c r="K684" s="64">
        <v>7</v>
      </c>
      <c r="L684" s="64">
        <v>2</v>
      </c>
      <c r="M684" s="65" t="s">
        <v>127</v>
      </c>
      <c r="N684" s="65" t="s">
        <v>125</v>
      </c>
      <c r="O684" s="66">
        <v>43</v>
      </c>
    </row>
    <row r="685" spans="1:15" ht="14.5" customHeight="1" x14ac:dyDescent="0.3">
      <c r="A685" s="60" t="s">
        <v>803</v>
      </c>
      <c r="B685" s="61">
        <v>13663</v>
      </c>
      <c r="C685" s="62">
        <v>7</v>
      </c>
      <c r="D685" s="62">
        <v>33</v>
      </c>
      <c r="E685" s="63">
        <v>30.94</v>
      </c>
      <c r="F685" s="63">
        <v>47.46</v>
      </c>
      <c r="G685" s="63">
        <v>58.47</v>
      </c>
      <c r="H685" s="41">
        <v>0.93</v>
      </c>
      <c r="I685" s="41">
        <v>2.48</v>
      </c>
      <c r="J685" s="41">
        <f t="shared" si="15"/>
        <v>3.7199999999999998</v>
      </c>
      <c r="K685" s="64">
        <v>7</v>
      </c>
      <c r="L685" s="64">
        <v>2</v>
      </c>
      <c r="M685" s="65" t="s">
        <v>127</v>
      </c>
      <c r="N685" s="65" t="s">
        <v>125</v>
      </c>
      <c r="O685" s="66">
        <v>43</v>
      </c>
    </row>
    <row r="686" spans="1:15" ht="14.5" customHeight="1" x14ac:dyDescent="0.3">
      <c r="A686" s="60" t="s">
        <v>804</v>
      </c>
      <c r="B686" s="61">
        <v>13404</v>
      </c>
      <c r="C686" s="62">
        <v>7</v>
      </c>
      <c r="D686" s="62">
        <v>32</v>
      </c>
      <c r="E686" s="63">
        <v>35.35</v>
      </c>
      <c r="F686" s="63">
        <v>53.76</v>
      </c>
      <c r="G686" s="63">
        <v>66.040000000000006</v>
      </c>
      <c r="H686" s="41">
        <v>1.07</v>
      </c>
      <c r="I686" s="41">
        <v>2.83</v>
      </c>
      <c r="J686" s="41">
        <f t="shared" si="15"/>
        <v>4.25</v>
      </c>
      <c r="K686" s="64">
        <v>7</v>
      </c>
      <c r="L686" s="64">
        <v>2</v>
      </c>
      <c r="M686" s="65" t="s">
        <v>127</v>
      </c>
      <c r="N686" s="65" t="s">
        <v>125</v>
      </c>
      <c r="O686" s="66">
        <v>43</v>
      </c>
    </row>
    <row r="687" spans="1:15" ht="14.5" customHeight="1" x14ac:dyDescent="0.3">
      <c r="A687" s="60" t="s">
        <v>805</v>
      </c>
      <c r="B687" s="61">
        <v>13401</v>
      </c>
      <c r="C687" s="62">
        <v>7</v>
      </c>
      <c r="D687" s="62">
        <v>35</v>
      </c>
      <c r="E687" s="63">
        <v>22.1</v>
      </c>
      <c r="F687" s="63">
        <v>34.83</v>
      </c>
      <c r="G687" s="63">
        <v>43.31</v>
      </c>
      <c r="H687" s="41">
        <v>0.67</v>
      </c>
      <c r="I687" s="41">
        <v>1.77</v>
      </c>
      <c r="J687" s="41">
        <f t="shared" si="15"/>
        <v>2.6599999999999997</v>
      </c>
      <c r="K687" s="64">
        <v>7</v>
      </c>
      <c r="L687" s="64">
        <v>2</v>
      </c>
      <c r="M687" s="65" t="s">
        <v>125</v>
      </c>
      <c r="N687" s="65" t="s">
        <v>125</v>
      </c>
      <c r="O687" s="66">
        <v>43</v>
      </c>
    </row>
    <row r="688" spans="1:15" ht="14.5" customHeight="1" x14ac:dyDescent="0.3">
      <c r="A688" s="60" t="s">
        <v>806</v>
      </c>
      <c r="B688" s="61">
        <v>13402</v>
      </c>
      <c r="C688" s="62">
        <v>7</v>
      </c>
      <c r="D688" s="62">
        <v>34</v>
      </c>
      <c r="E688" s="63">
        <v>26.5</v>
      </c>
      <c r="F688" s="63">
        <v>41.13</v>
      </c>
      <c r="G688" s="63">
        <v>50.88</v>
      </c>
      <c r="H688" s="41">
        <v>0.8</v>
      </c>
      <c r="I688" s="41">
        <v>2.12</v>
      </c>
      <c r="J688" s="41">
        <f t="shared" si="15"/>
        <v>3.18</v>
      </c>
      <c r="K688" s="64">
        <v>7</v>
      </c>
      <c r="L688" s="64">
        <v>2</v>
      </c>
      <c r="M688" s="65" t="s">
        <v>127</v>
      </c>
      <c r="N688" s="65" t="s">
        <v>125</v>
      </c>
      <c r="O688" s="66">
        <v>43</v>
      </c>
    </row>
    <row r="689" spans="1:15" ht="14.5" customHeight="1" x14ac:dyDescent="0.3">
      <c r="A689" s="60" t="s">
        <v>807</v>
      </c>
      <c r="B689" s="61">
        <v>13403</v>
      </c>
      <c r="C689" s="62">
        <v>7</v>
      </c>
      <c r="D689" s="62">
        <v>33</v>
      </c>
      <c r="E689" s="63">
        <v>30.94</v>
      </c>
      <c r="F689" s="63">
        <v>47.46</v>
      </c>
      <c r="G689" s="63">
        <v>58.47</v>
      </c>
      <c r="H689" s="41">
        <v>0.93</v>
      </c>
      <c r="I689" s="41">
        <v>2.48</v>
      </c>
      <c r="J689" s="41">
        <f t="shared" si="15"/>
        <v>3.7199999999999998</v>
      </c>
      <c r="K689" s="64">
        <v>7</v>
      </c>
      <c r="L689" s="64">
        <v>2</v>
      </c>
      <c r="M689" s="65" t="s">
        <v>127</v>
      </c>
      <c r="N689" s="65" t="s">
        <v>125</v>
      </c>
      <c r="O689" s="66">
        <v>43</v>
      </c>
    </row>
    <row r="690" spans="1:15" ht="14.5" customHeight="1" x14ac:dyDescent="0.3">
      <c r="A690" s="60" t="s">
        <v>808</v>
      </c>
      <c r="B690" s="61">
        <v>13601</v>
      </c>
      <c r="C690" s="62">
        <v>6</v>
      </c>
      <c r="D690" s="62">
        <v>11</v>
      </c>
      <c r="E690" s="63">
        <v>15.37</v>
      </c>
      <c r="F690" s="63"/>
      <c r="G690" s="63">
        <v>25.56</v>
      </c>
      <c r="H690" s="41">
        <v>0.47</v>
      </c>
      <c r="I690" s="41">
        <v>1.23</v>
      </c>
      <c r="J690" s="41">
        <f t="shared" si="15"/>
        <v>1.85</v>
      </c>
      <c r="K690" s="64">
        <v>6</v>
      </c>
      <c r="L690" s="64">
        <v>3</v>
      </c>
      <c r="M690" s="65" t="s">
        <v>125</v>
      </c>
      <c r="N690" s="65" t="s">
        <v>125</v>
      </c>
      <c r="O690" s="66">
        <v>185</v>
      </c>
    </row>
    <row r="691" spans="1:15" ht="14.5" customHeight="1" x14ac:dyDescent="0.3">
      <c r="A691" s="60" t="s">
        <v>809</v>
      </c>
      <c r="B691" s="61">
        <v>13602</v>
      </c>
      <c r="C691" s="62">
        <v>6</v>
      </c>
      <c r="D691" s="62">
        <v>13</v>
      </c>
      <c r="E691" s="63">
        <v>18</v>
      </c>
      <c r="F691" s="63"/>
      <c r="G691" s="63">
        <v>29.88</v>
      </c>
      <c r="H691" s="41">
        <v>0.54</v>
      </c>
      <c r="I691" s="41">
        <v>1.44</v>
      </c>
      <c r="J691" s="41">
        <f t="shared" si="15"/>
        <v>2.16</v>
      </c>
      <c r="K691" s="64">
        <v>6</v>
      </c>
      <c r="L691" s="64">
        <v>3</v>
      </c>
      <c r="M691" s="65" t="s">
        <v>125</v>
      </c>
      <c r="N691" s="65" t="s">
        <v>125</v>
      </c>
      <c r="O691" s="66">
        <v>185</v>
      </c>
    </row>
    <row r="692" spans="1:15" ht="14.5" customHeight="1" x14ac:dyDescent="0.3">
      <c r="A692" s="60" t="s">
        <v>810</v>
      </c>
      <c r="B692" s="61">
        <v>13603</v>
      </c>
      <c r="C692" s="62">
        <v>6</v>
      </c>
      <c r="D692" s="62">
        <v>14</v>
      </c>
      <c r="E692" s="63">
        <v>19.47</v>
      </c>
      <c r="F692" s="63"/>
      <c r="G692" s="63">
        <v>32.31</v>
      </c>
      <c r="H692" s="41">
        <v>0.59</v>
      </c>
      <c r="I692" s="41">
        <v>1.56</v>
      </c>
      <c r="J692" s="41">
        <f t="shared" si="15"/>
        <v>2.34</v>
      </c>
      <c r="K692" s="64">
        <v>6</v>
      </c>
      <c r="L692" s="64">
        <v>3</v>
      </c>
      <c r="M692" s="65" t="s">
        <v>125</v>
      </c>
      <c r="N692" s="65" t="s">
        <v>125</v>
      </c>
      <c r="O692" s="66">
        <v>185</v>
      </c>
    </row>
    <row r="693" spans="1:15" ht="14.5" customHeight="1" x14ac:dyDescent="0.3">
      <c r="A693" s="60" t="s">
        <v>811</v>
      </c>
      <c r="B693" s="61">
        <v>16820</v>
      </c>
      <c r="C693" s="62">
        <v>70</v>
      </c>
      <c r="D693" s="62">
        <v>2</v>
      </c>
      <c r="E693" s="63">
        <v>35.35</v>
      </c>
      <c r="F693" s="63">
        <v>53.76</v>
      </c>
      <c r="G693" s="63">
        <v>66.040000000000006</v>
      </c>
      <c r="H693" s="41">
        <v>1.07</v>
      </c>
      <c r="I693" s="41">
        <v>2.83</v>
      </c>
      <c r="J693" s="41">
        <f t="shared" si="15"/>
        <v>4.25</v>
      </c>
      <c r="K693" s="64">
        <v>99</v>
      </c>
      <c r="L693" s="64">
        <v>2</v>
      </c>
      <c r="M693" s="65" t="s">
        <v>127</v>
      </c>
      <c r="N693" s="65" t="s">
        <v>125</v>
      </c>
      <c r="O693" s="66">
        <v>43</v>
      </c>
    </row>
    <row r="694" spans="1:15" ht="14.5" customHeight="1" x14ac:dyDescent="0.3">
      <c r="A694" s="60" t="s">
        <v>812</v>
      </c>
      <c r="B694" s="61">
        <v>16821</v>
      </c>
      <c r="C694" s="62">
        <v>70</v>
      </c>
      <c r="D694" s="62">
        <v>2</v>
      </c>
      <c r="E694" s="63">
        <v>35.35</v>
      </c>
      <c r="F694" s="63">
        <v>53.76</v>
      </c>
      <c r="G694" s="63">
        <v>66.040000000000006</v>
      </c>
      <c r="H694" s="41">
        <v>1.07</v>
      </c>
      <c r="I694" s="41">
        <v>2.83</v>
      </c>
      <c r="J694" s="41">
        <f t="shared" si="15"/>
        <v>4.25</v>
      </c>
      <c r="K694" s="64">
        <v>18</v>
      </c>
      <c r="L694" s="64">
        <v>1</v>
      </c>
      <c r="M694" s="65" t="s">
        <v>127</v>
      </c>
      <c r="N694" s="65" t="s">
        <v>125</v>
      </c>
      <c r="O694" s="66">
        <v>2</v>
      </c>
    </row>
    <row r="695" spans="1:15" ht="14.5" customHeight="1" x14ac:dyDescent="0.3">
      <c r="A695" s="60" t="s">
        <v>813</v>
      </c>
      <c r="B695" s="61">
        <v>13304</v>
      </c>
      <c r="C695" s="62">
        <v>7</v>
      </c>
      <c r="D695" s="62">
        <v>32</v>
      </c>
      <c r="E695" s="63">
        <v>35.35</v>
      </c>
      <c r="F695" s="63">
        <v>53.76</v>
      </c>
      <c r="G695" s="63">
        <v>66.040000000000006</v>
      </c>
      <c r="H695" s="41">
        <v>1.07</v>
      </c>
      <c r="I695" s="41">
        <v>2.83</v>
      </c>
      <c r="J695" s="41">
        <f t="shared" si="15"/>
        <v>4.25</v>
      </c>
      <c r="K695" s="64">
        <v>7</v>
      </c>
      <c r="L695" s="64">
        <v>2</v>
      </c>
      <c r="M695" s="65" t="s">
        <v>127</v>
      </c>
      <c r="N695" s="65" t="s">
        <v>125</v>
      </c>
      <c r="O695" s="66">
        <v>43</v>
      </c>
    </row>
    <row r="696" spans="1:15" ht="14.5" customHeight="1" x14ac:dyDescent="0.3">
      <c r="A696" s="60" t="s">
        <v>814</v>
      </c>
      <c r="B696" s="61">
        <v>13301</v>
      </c>
      <c r="C696" s="62">
        <v>7</v>
      </c>
      <c r="D696" s="62">
        <v>35</v>
      </c>
      <c r="E696" s="63">
        <v>22.1</v>
      </c>
      <c r="F696" s="63">
        <v>34.83</v>
      </c>
      <c r="G696" s="63">
        <v>43.31</v>
      </c>
      <c r="H696" s="41">
        <v>0.67</v>
      </c>
      <c r="I696" s="41">
        <v>1.77</v>
      </c>
      <c r="J696" s="41">
        <f t="shared" si="15"/>
        <v>2.6599999999999997</v>
      </c>
      <c r="K696" s="64">
        <v>7</v>
      </c>
      <c r="L696" s="64">
        <v>2</v>
      </c>
      <c r="M696" s="65" t="s">
        <v>125</v>
      </c>
      <c r="N696" s="65" t="s">
        <v>125</v>
      </c>
      <c r="O696" s="66">
        <v>43</v>
      </c>
    </row>
    <row r="697" spans="1:15" ht="14.5" customHeight="1" x14ac:dyDescent="0.3">
      <c r="A697" s="60" t="s">
        <v>815</v>
      </c>
      <c r="B697" s="61">
        <v>13302</v>
      </c>
      <c r="C697" s="62">
        <v>7</v>
      </c>
      <c r="D697" s="62">
        <v>34</v>
      </c>
      <c r="E697" s="63">
        <v>26.5</v>
      </c>
      <c r="F697" s="63">
        <v>41.13</v>
      </c>
      <c r="G697" s="63">
        <v>50.88</v>
      </c>
      <c r="H697" s="41">
        <v>0.8</v>
      </c>
      <c r="I697" s="41">
        <v>2.12</v>
      </c>
      <c r="J697" s="41">
        <f t="shared" si="15"/>
        <v>3.18</v>
      </c>
      <c r="K697" s="64">
        <v>7</v>
      </c>
      <c r="L697" s="64">
        <v>2</v>
      </c>
      <c r="M697" s="65" t="s">
        <v>127</v>
      </c>
      <c r="N697" s="65" t="s">
        <v>125</v>
      </c>
      <c r="O697" s="66">
        <v>43</v>
      </c>
    </row>
    <row r="698" spans="1:15" ht="14.5" customHeight="1" x14ac:dyDescent="0.3">
      <c r="A698" s="60" t="s">
        <v>816</v>
      </c>
      <c r="B698" s="61">
        <v>13303</v>
      </c>
      <c r="C698" s="62">
        <v>7</v>
      </c>
      <c r="D698" s="62">
        <v>33</v>
      </c>
      <c r="E698" s="63">
        <v>30.94</v>
      </c>
      <c r="F698" s="63">
        <v>47.46</v>
      </c>
      <c r="G698" s="63">
        <v>58.47</v>
      </c>
      <c r="H698" s="41">
        <v>0.93</v>
      </c>
      <c r="I698" s="41">
        <v>2.48</v>
      </c>
      <c r="J698" s="41">
        <f t="shared" si="15"/>
        <v>3.7199999999999998</v>
      </c>
      <c r="K698" s="64">
        <v>7</v>
      </c>
      <c r="L698" s="64">
        <v>2</v>
      </c>
      <c r="M698" s="65" t="s">
        <v>127</v>
      </c>
      <c r="N698" s="65" t="s">
        <v>125</v>
      </c>
      <c r="O698" s="66">
        <v>43</v>
      </c>
    </row>
    <row r="699" spans="1:15" ht="14.25" customHeight="1" x14ac:dyDescent="0.3">
      <c r="A699" s="60" t="s">
        <v>817</v>
      </c>
      <c r="B699" s="61">
        <v>13764</v>
      </c>
      <c r="C699" s="62">
        <v>7</v>
      </c>
      <c r="D699" s="62">
        <v>32</v>
      </c>
      <c r="E699" s="63">
        <v>35.35</v>
      </c>
      <c r="F699" s="63">
        <v>53.76</v>
      </c>
      <c r="G699" s="63">
        <v>66.040000000000006</v>
      </c>
      <c r="H699" s="41">
        <v>1.07</v>
      </c>
      <c r="I699" s="41">
        <v>2.83</v>
      </c>
      <c r="J699" s="41">
        <f t="shared" si="15"/>
        <v>4.25</v>
      </c>
      <c r="K699" s="64">
        <v>7</v>
      </c>
      <c r="L699" s="64">
        <v>2</v>
      </c>
      <c r="M699" s="65" t="s">
        <v>127</v>
      </c>
      <c r="N699" s="65" t="s">
        <v>125</v>
      </c>
      <c r="O699" s="66">
        <v>43</v>
      </c>
    </row>
    <row r="700" spans="1:15" ht="14.25" customHeight="1" x14ac:dyDescent="0.3">
      <c r="A700" s="60" t="s">
        <v>818</v>
      </c>
      <c r="B700" s="61">
        <v>13761</v>
      </c>
      <c r="C700" s="62">
        <v>7</v>
      </c>
      <c r="D700" s="62">
        <v>35</v>
      </c>
      <c r="E700" s="63">
        <v>22.1</v>
      </c>
      <c r="F700" s="63">
        <v>34.83</v>
      </c>
      <c r="G700" s="63">
        <v>43.31</v>
      </c>
      <c r="H700" s="41">
        <v>0.67</v>
      </c>
      <c r="I700" s="41">
        <v>1.77</v>
      </c>
      <c r="J700" s="41">
        <f t="shared" si="15"/>
        <v>2.6599999999999997</v>
      </c>
      <c r="K700" s="64">
        <v>7</v>
      </c>
      <c r="L700" s="64">
        <v>2</v>
      </c>
      <c r="M700" s="65" t="s">
        <v>125</v>
      </c>
      <c r="N700" s="65" t="s">
        <v>125</v>
      </c>
      <c r="O700" s="66">
        <v>43</v>
      </c>
    </row>
    <row r="701" spans="1:15" ht="14.5" customHeight="1" x14ac:dyDescent="0.3">
      <c r="A701" s="60" t="s">
        <v>819</v>
      </c>
      <c r="B701" s="61">
        <v>13762</v>
      </c>
      <c r="C701" s="62">
        <v>7</v>
      </c>
      <c r="D701" s="62">
        <v>34</v>
      </c>
      <c r="E701" s="63">
        <v>26.5</v>
      </c>
      <c r="F701" s="63">
        <v>41.13</v>
      </c>
      <c r="G701" s="63">
        <v>50.88</v>
      </c>
      <c r="H701" s="41">
        <v>0.8</v>
      </c>
      <c r="I701" s="41">
        <v>2.12</v>
      </c>
      <c r="J701" s="41">
        <f t="shared" si="15"/>
        <v>3.18</v>
      </c>
      <c r="K701" s="64">
        <v>7</v>
      </c>
      <c r="L701" s="64">
        <v>2</v>
      </c>
      <c r="M701" s="65" t="s">
        <v>124</v>
      </c>
      <c r="N701" s="65" t="s">
        <v>125</v>
      </c>
      <c r="O701" s="66">
        <v>43</v>
      </c>
    </row>
    <row r="702" spans="1:15" ht="14.5" customHeight="1" x14ac:dyDescent="0.3">
      <c r="A702" s="60" t="s">
        <v>820</v>
      </c>
      <c r="B702" s="61">
        <v>13763</v>
      </c>
      <c r="C702" s="62">
        <v>7</v>
      </c>
      <c r="D702" s="62">
        <v>33</v>
      </c>
      <c r="E702" s="63">
        <v>30.94</v>
      </c>
      <c r="F702" s="63">
        <v>47.46</v>
      </c>
      <c r="G702" s="63">
        <v>58.47</v>
      </c>
      <c r="H702" s="41">
        <v>0.93</v>
      </c>
      <c r="I702" s="41">
        <v>2.48</v>
      </c>
      <c r="J702" s="41">
        <f t="shared" si="15"/>
        <v>3.7199999999999998</v>
      </c>
      <c r="K702" s="64">
        <v>7</v>
      </c>
      <c r="L702" s="64">
        <v>2</v>
      </c>
      <c r="M702" s="65" t="s">
        <v>127</v>
      </c>
      <c r="N702" s="65" t="s">
        <v>125</v>
      </c>
      <c r="O702" s="66">
        <v>43</v>
      </c>
    </row>
    <row r="703" spans="1:15" ht="14.5" customHeight="1" x14ac:dyDescent="0.3">
      <c r="A703" s="60" t="s">
        <v>821</v>
      </c>
      <c r="B703" s="61">
        <v>14210</v>
      </c>
      <c r="C703" s="62">
        <v>70</v>
      </c>
      <c r="D703" s="62">
        <v>2</v>
      </c>
      <c r="E703" s="63">
        <v>35.35</v>
      </c>
      <c r="F703" s="63">
        <v>53.76</v>
      </c>
      <c r="G703" s="63">
        <v>66.040000000000006</v>
      </c>
      <c r="H703" s="41">
        <v>1.07</v>
      </c>
      <c r="I703" s="41">
        <v>2.83</v>
      </c>
      <c r="J703" s="41">
        <f t="shared" si="15"/>
        <v>4.25</v>
      </c>
      <c r="K703" s="64">
        <v>99</v>
      </c>
      <c r="L703" s="64">
        <v>2</v>
      </c>
      <c r="M703" s="65" t="s">
        <v>127</v>
      </c>
      <c r="N703" s="65" t="s">
        <v>125</v>
      </c>
      <c r="O703" s="66">
        <v>43</v>
      </c>
    </row>
    <row r="704" spans="1:15" ht="14.5" customHeight="1" x14ac:dyDescent="0.3">
      <c r="A704" s="60" t="s">
        <v>822</v>
      </c>
      <c r="B704" s="61">
        <v>14061</v>
      </c>
      <c r="C704" s="62">
        <v>7</v>
      </c>
      <c r="D704" s="62">
        <v>33</v>
      </c>
      <c r="E704" s="63">
        <v>30.94</v>
      </c>
      <c r="F704" s="63">
        <v>47.46</v>
      </c>
      <c r="G704" s="63">
        <v>58.47</v>
      </c>
      <c r="H704" s="41">
        <v>0.93</v>
      </c>
      <c r="I704" s="41">
        <v>2.48</v>
      </c>
      <c r="J704" s="41">
        <f t="shared" si="15"/>
        <v>3.7199999999999998</v>
      </c>
      <c r="K704" s="64">
        <v>7</v>
      </c>
      <c r="L704" s="64">
        <v>2</v>
      </c>
      <c r="M704" s="65" t="s">
        <v>127</v>
      </c>
      <c r="N704" s="65" t="s">
        <v>125</v>
      </c>
      <c r="O704" s="66">
        <v>43</v>
      </c>
    </row>
    <row r="705" spans="1:15" ht="14.5" customHeight="1" x14ac:dyDescent="0.3">
      <c r="A705" s="60" t="s">
        <v>823</v>
      </c>
      <c r="B705" s="61">
        <v>14062</v>
      </c>
      <c r="C705" s="62">
        <v>7</v>
      </c>
      <c r="D705" s="62">
        <v>32</v>
      </c>
      <c r="E705" s="63">
        <v>35.35</v>
      </c>
      <c r="F705" s="63">
        <v>53.76</v>
      </c>
      <c r="G705" s="63">
        <v>66.040000000000006</v>
      </c>
      <c r="H705" s="41">
        <v>1.07</v>
      </c>
      <c r="I705" s="41">
        <v>2.83</v>
      </c>
      <c r="J705" s="41">
        <f t="shared" si="15"/>
        <v>4.25</v>
      </c>
      <c r="K705" s="64">
        <v>7</v>
      </c>
      <c r="L705" s="64">
        <v>2</v>
      </c>
      <c r="M705" s="65" t="s">
        <v>127</v>
      </c>
      <c r="N705" s="65" t="s">
        <v>125</v>
      </c>
      <c r="O705" s="66">
        <v>43</v>
      </c>
    </row>
    <row r="706" spans="1:15" ht="14.5" customHeight="1" x14ac:dyDescent="0.3">
      <c r="A706" s="60" t="s">
        <v>824</v>
      </c>
      <c r="B706" s="61">
        <v>14063</v>
      </c>
      <c r="C706" s="62">
        <v>7</v>
      </c>
      <c r="D706" s="62">
        <v>35</v>
      </c>
      <c r="E706" s="63">
        <v>22.1</v>
      </c>
      <c r="F706" s="63">
        <v>34.83</v>
      </c>
      <c r="G706" s="63">
        <v>43.31</v>
      </c>
      <c r="H706" s="41">
        <v>0.67</v>
      </c>
      <c r="I706" s="41">
        <v>1.77</v>
      </c>
      <c r="J706" s="41">
        <f t="shared" si="15"/>
        <v>2.6599999999999997</v>
      </c>
      <c r="K706" s="64">
        <v>7</v>
      </c>
      <c r="L706" s="64">
        <v>2</v>
      </c>
      <c r="M706" s="65" t="s">
        <v>125</v>
      </c>
      <c r="N706" s="65" t="s">
        <v>125</v>
      </c>
      <c r="O706" s="66">
        <v>43</v>
      </c>
    </row>
    <row r="707" spans="1:15" ht="14.5" customHeight="1" x14ac:dyDescent="0.3">
      <c r="A707" s="60" t="s">
        <v>825</v>
      </c>
      <c r="B707" s="61">
        <v>14064</v>
      </c>
      <c r="C707" s="62">
        <v>7</v>
      </c>
      <c r="D707" s="62">
        <v>34</v>
      </c>
      <c r="E707" s="63">
        <v>26.5</v>
      </c>
      <c r="F707" s="63">
        <v>41.13</v>
      </c>
      <c r="G707" s="63">
        <v>50.88</v>
      </c>
      <c r="H707" s="41">
        <v>0.8</v>
      </c>
      <c r="I707" s="41">
        <v>2.12</v>
      </c>
      <c r="J707" s="41">
        <f t="shared" si="15"/>
        <v>3.18</v>
      </c>
      <c r="K707" s="64">
        <v>7</v>
      </c>
      <c r="L707" s="64">
        <v>2</v>
      </c>
      <c r="M707" s="65" t="s">
        <v>127</v>
      </c>
      <c r="N707" s="65" t="s">
        <v>125</v>
      </c>
      <c r="O707" s="66">
        <v>43</v>
      </c>
    </row>
    <row r="708" spans="1:15" ht="14.5" customHeight="1" x14ac:dyDescent="0.3">
      <c r="A708" s="60" t="s">
        <v>826</v>
      </c>
      <c r="B708" s="61">
        <v>14071</v>
      </c>
      <c r="C708" s="62">
        <v>7</v>
      </c>
      <c r="D708" s="62">
        <v>33</v>
      </c>
      <c r="E708" s="63">
        <v>30.94</v>
      </c>
      <c r="F708" s="63">
        <v>47.46</v>
      </c>
      <c r="G708" s="63">
        <v>58.47</v>
      </c>
      <c r="H708" s="41">
        <v>0.93</v>
      </c>
      <c r="I708" s="41">
        <v>2.48</v>
      </c>
      <c r="J708" s="41">
        <f t="shared" si="15"/>
        <v>3.7199999999999998</v>
      </c>
      <c r="K708" s="64">
        <v>7</v>
      </c>
      <c r="L708" s="64">
        <v>2</v>
      </c>
      <c r="M708" s="65" t="s">
        <v>127</v>
      </c>
      <c r="N708" s="65" t="s">
        <v>125</v>
      </c>
      <c r="O708" s="66">
        <v>43</v>
      </c>
    </row>
    <row r="709" spans="1:15" ht="14.5" customHeight="1" x14ac:dyDescent="0.3">
      <c r="A709" s="60" t="s">
        <v>827</v>
      </c>
      <c r="B709" s="61">
        <v>14072</v>
      </c>
      <c r="C709" s="62">
        <v>7</v>
      </c>
      <c r="D709" s="62">
        <v>32</v>
      </c>
      <c r="E709" s="63">
        <v>35.35</v>
      </c>
      <c r="F709" s="63">
        <v>53.76</v>
      </c>
      <c r="G709" s="63">
        <v>66.040000000000006</v>
      </c>
      <c r="H709" s="41">
        <v>1.07</v>
      </c>
      <c r="I709" s="41">
        <v>2.83</v>
      </c>
      <c r="J709" s="41">
        <f t="shared" si="15"/>
        <v>4.25</v>
      </c>
      <c r="K709" s="64">
        <v>7</v>
      </c>
      <c r="L709" s="64">
        <v>2</v>
      </c>
      <c r="M709" s="65" t="s">
        <v>127</v>
      </c>
      <c r="N709" s="65" t="s">
        <v>125</v>
      </c>
      <c r="O709" s="66">
        <v>43</v>
      </c>
    </row>
    <row r="710" spans="1:15" ht="14.5" customHeight="1" x14ac:dyDescent="0.3">
      <c r="A710" s="60" t="s">
        <v>828</v>
      </c>
      <c r="B710" s="61">
        <v>14073</v>
      </c>
      <c r="C710" s="62">
        <v>7</v>
      </c>
      <c r="D710" s="62">
        <v>35</v>
      </c>
      <c r="E710" s="63">
        <v>22.1</v>
      </c>
      <c r="F710" s="63">
        <v>34.83</v>
      </c>
      <c r="G710" s="63">
        <v>43.31</v>
      </c>
      <c r="H710" s="41">
        <v>0.67</v>
      </c>
      <c r="I710" s="41">
        <v>1.77</v>
      </c>
      <c r="J710" s="41">
        <f t="shared" si="15"/>
        <v>2.6599999999999997</v>
      </c>
      <c r="K710" s="64">
        <v>7</v>
      </c>
      <c r="L710" s="64">
        <v>2</v>
      </c>
      <c r="M710" s="65" t="s">
        <v>125</v>
      </c>
      <c r="N710" s="65" t="s">
        <v>125</v>
      </c>
      <c r="O710" s="66">
        <v>43</v>
      </c>
    </row>
    <row r="711" spans="1:15" ht="14.5" customHeight="1" x14ac:dyDescent="0.3">
      <c r="A711" s="60" t="s">
        <v>829</v>
      </c>
      <c r="B711" s="61">
        <v>14074</v>
      </c>
      <c r="C711" s="62">
        <v>7</v>
      </c>
      <c r="D711" s="62">
        <v>34</v>
      </c>
      <c r="E711" s="63">
        <v>26.5</v>
      </c>
      <c r="F711" s="63">
        <v>41.13</v>
      </c>
      <c r="G711" s="63">
        <v>50.88</v>
      </c>
      <c r="H711" s="41">
        <v>0.8</v>
      </c>
      <c r="I711" s="41">
        <v>2.12</v>
      </c>
      <c r="J711" s="41">
        <f t="shared" si="15"/>
        <v>3.18</v>
      </c>
      <c r="K711" s="64">
        <v>7</v>
      </c>
      <c r="L711" s="64">
        <v>2</v>
      </c>
      <c r="M711" s="65" t="s">
        <v>127</v>
      </c>
      <c r="N711" s="65" t="s">
        <v>125</v>
      </c>
      <c r="O711" s="66">
        <v>43</v>
      </c>
    </row>
    <row r="712" spans="1:15" ht="14.5" customHeight="1" x14ac:dyDescent="0.3">
      <c r="A712" s="60" t="s">
        <v>830</v>
      </c>
      <c r="B712" s="61">
        <v>14110</v>
      </c>
      <c r="C712" s="62">
        <v>70</v>
      </c>
      <c r="D712" s="62">
        <v>3</v>
      </c>
      <c r="E712" s="63">
        <v>30.94</v>
      </c>
      <c r="F712" s="63">
        <v>47.46</v>
      </c>
      <c r="G712" s="63">
        <v>58.47</v>
      </c>
      <c r="H712" s="41">
        <v>0.93</v>
      </c>
      <c r="I712" s="41">
        <v>2.48</v>
      </c>
      <c r="J712" s="41">
        <f t="shared" si="15"/>
        <v>3.7199999999999998</v>
      </c>
      <c r="K712" s="64">
        <v>99</v>
      </c>
      <c r="L712" s="64">
        <v>2</v>
      </c>
      <c r="M712" s="65" t="s">
        <v>127</v>
      </c>
      <c r="N712" s="65" t="s">
        <v>125</v>
      </c>
      <c r="O712" s="66">
        <v>43</v>
      </c>
    </row>
    <row r="713" spans="1:15" ht="14.5" customHeight="1" x14ac:dyDescent="0.3">
      <c r="A713" s="60" t="s">
        <v>831</v>
      </c>
      <c r="B713" s="61">
        <v>14362</v>
      </c>
      <c r="C713" s="62">
        <v>7</v>
      </c>
      <c r="D713" s="62">
        <v>32</v>
      </c>
      <c r="E713" s="63">
        <v>35.35</v>
      </c>
      <c r="F713" s="63">
        <v>53.76</v>
      </c>
      <c r="G713" s="63">
        <v>66.040000000000006</v>
      </c>
      <c r="H713" s="41">
        <v>1.07</v>
      </c>
      <c r="I713" s="41">
        <v>2.83</v>
      </c>
      <c r="J713" s="41">
        <f t="shared" si="15"/>
        <v>4.25</v>
      </c>
      <c r="K713" s="64">
        <v>7</v>
      </c>
      <c r="L713" s="64">
        <v>2</v>
      </c>
      <c r="M713" s="65" t="s">
        <v>127</v>
      </c>
      <c r="N713" s="65" t="s">
        <v>125</v>
      </c>
      <c r="O713" s="66">
        <v>43</v>
      </c>
    </row>
    <row r="714" spans="1:15" ht="14.5" customHeight="1" x14ac:dyDescent="0.3">
      <c r="A714" s="60" t="s">
        <v>832</v>
      </c>
      <c r="B714" s="61">
        <v>14361</v>
      </c>
      <c r="C714" s="62">
        <v>7</v>
      </c>
      <c r="D714" s="62">
        <v>33</v>
      </c>
      <c r="E714" s="63">
        <v>30.94</v>
      </c>
      <c r="F714" s="63">
        <v>47.46</v>
      </c>
      <c r="G714" s="63">
        <v>58.47</v>
      </c>
      <c r="H714" s="41">
        <v>0.93</v>
      </c>
      <c r="I714" s="41">
        <v>2.48</v>
      </c>
      <c r="J714" s="41">
        <f t="shared" si="15"/>
        <v>3.7199999999999998</v>
      </c>
      <c r="K714" s="64">
        <v>7</v>
      </c>
      <c r="L714" s="64">
        <v>2</v>
      </c>
      <c r="M714" s="65" t="s">
        <v>127</v>
      </c>
      <c r="N714" s="65" t="s">
        <v>125</v>
      </c>
      <c r="O714" s="66">
        <v>43</v>
      </c>
    </row>
    <row r="715" spans="1:15" ht="14.5" customHeight="1" x14ac:dyDescent="0.3">
      <c r="A715" s="60" t="s">
        <v>833</v>
      </c>
      <c r="B715" s="61">
        <v>14262</v>
      </c>
      <c r="C715" s="62">
        <v>7</v>
      </c>
      <c r="D715" s="62">
        <v>32</v>
      </c>
      <c r="E715" s="63">
        <v>35.35</v>
      </c>
      <c r="F715" s="63">
        <v>53.76</v>
      </c>
      <c r="G715" s="63">
        <v>66.040000000000006</v>
      </c>
      <c r="H715" s="41">
        <v>1.07</v>
      </c>
      <c r="I715" s="41">
        <v>2.83</v>
      </c>
      <c r="J715" s="41">
        <f t="shared" si="15"/>
        <v>4.25</v>
      </c>
      <c r="K715" s="64">
        <v>7</v>
      </c>
      <c r="L715" s="64">
        <v>2</v>
      </c>
      <c r="M715" s="65" t="s">
        <v>127</v>
      </c>
      <c r="N715" s="65" t="s">
        <v>125</v>
      </c>
      <c r="O715" s="66">
        <v>43</v>
      </c>
    </row>
    <row r="716" spans="1:15" ht="14.5" customHeight="1" x14ac:dyDescent="0.3">
      <c r="A716" s="60" t="s">
        <v>834</v>
      </c>
      <c r="B716" s="68">
        <v>14263</v>
      </c>
      <c r="C716" s="40">
        <v>7</v>
      </c>
      <c r="D716" s="40">
        <v>35</v>
      </c>
      <c r="E716" s="63">
        <v>22.1</v>
      </c>
      <c r="F716" s="63">
        <v>34.83</v>
      </c>
      <c r="G716" s="63">
        <v>43.31</v>
      </c>
      <c r="H716" s="41">
        <v>0.67</v>
      </c>
      <c r="I716" s="41">
        <v>1.77</v>
      </c>
      <c r="J716" s="41">
        <f t="shared" si="15"/>
        <v>2.6599999999999997</v>
      </c>
      <c r="K716" s="69">
        <v>7</v>
      </c>
      <c r="L716" s="69">
        <v>2</v>
      </c>
      <c r="M716" s="60" t="s">
        <v>125</v>
      </c>
      <c r="N716" s="60" t="s">
        <v>125</v>
      </c>
      <c r="O716" s="44">
        <v>43</v>
      </c>
    </row>
    <row r="717" spans="1:15" ht="14.5" customHeight="1" x14ac:dyDescent="0.3">
      <c r="A717" s="60" t="s">
        <v>835</v>
      </c>
      <c r="B717" s="68">
        <v>14264</v>
      </c>
      <c r="C717" s="40">
        <v>7</v>
      </c>
      <c r="D717" s="40">
        <v>34</v>
      </c>
      <c r="E717" s="63">
        <v>26.5</v>
      </c>
      <c r="F717" s="63">
        <v>41.13</v>
      </c>
      <c r="G717" s="63">
        <v>50.88</v>
      </c>
      <c r="H717" s="41">
        <v>0.8</v>
      </c>
      <c r="I717" s="41">
        <v>2.12</v>
      </c>
      <c r="J717" s="41">
        <f t="shared" si="15"/>
        <v>3.18</v>
      </c>
      <c r="K717" s="69">
        <v>7</v>
      </c>
      <c r="L717" s="69">
        <v>2</v>
      </c>
      <c r="M717" s="60" t="s">
        <v>127</v>
      </c>
      <c r="N717" s="60" t="s">
        <v>125</v>
      </c>
      <c r="O717" s="44">
        <v>43</v>
      </c>
    </row>
    <row r="718" spans="1:15" ht="14.5" customHeight="1" x14ac:dyDescent="0.3">
      <c r="A718" s="60" t="s">
        <v>836</v>
      </c>
      <c r="B718" s="61">
        <v>14261</v>
      </c>
      <c r="C718" s="62">
        <v>7</v>
      </c>
      <c r="D718" s="62">
        <v>33</v>
      </c>
      <c r="E718" s="63">
        <v>30.94</v>
      </c>
      <c r="F718" s="63">
        <v>47.46</v>
      </c>
      <c r="G718" s="63">
        <v>58.47</v>
      </c>
      <c r="H718" s="41">
        <v>0.93</v>
      </c>
      <c r="I718" s="41">
        <v>2.48</v>
      </c>
      <c r="J718" s="41">
        <f t="shared" si="15"/>
        <v>3.7199999999999998</v>
      </c>
      <c r="K718" s="64">
        <v>7</v>
      </c>
      <c r="L718" s="64">
        <v>2</v>
      </c>
      <c r="M718" s="65" t="s">
        <v>127</v>
      </c>
      <c r="N718" s="65" t="s">
        <v>125</v>
      </c>
      <c r="O718" s="66">
        <v>43</v>
      </c>
    </row>
    <row r="719" spans="1:15" ht="14.5" customHeight="1" x14ac:dyDescent="0.3">
      <c r="A719" s="60" t="s">
        <v>837</v>
      </c>
      <c r="B719" s="61">
        <v>14272</v>
      </c>
      <c r="C719" s="62">
        <v>7</v>
      </c>
      <c r="D719" s="62">
        <v>32</v>
      </c>
      <c r="E719" s="63">
        <v>35.35</v>
      </c>
      <c r="F719" s="63">
        <v>53.76</v>
      </c>
      <c r="G719" s="63">
        <v>66.040000000000006</v>
      </c>
      <c r="H719" s="41">
        <v>1.07</v>
      </c>
      <c r="I719" s="41">
        <v>2.83</v>
      </c>
      <c r="J719" s="41">
        <f t="shared" si="15"/>
        <v>4.25</v>
      </c>
      <c r="K719" s="64">
        <v>7</v>
      </c>
      <c r="L719" s="64">
        <v>2</v>
      </c>
      <c r="M719" s="65" t="s">
        <v>127</v>
      </c>
      <c r="N719" s="65" t="s">
        <v>125</v>
      </c>
      <c r="O719" s="66">
        <v>43</v>
      </c>
    </row>
    <row r="720" spans="1:15" ht="14.5" customHeight="1" x14ac:dyDescent="0.3">
      <c r="A720" s="60" t="s">
        <v>838</v>
      </c>
      <c r="B720" s="61">
        <v>14273</v>
      </c>
      <c r="C720" s="62">
        <v>7</v>
      </c>
      <c r="D720" s="62">
        <v>35</v>
      </c>
      <c r="E720" s="63">
        <v>22.1</v>
      </c>
      <c r="F720" s="63">
        <v>34.83</v>
      </c>
      <c r="G720" s="63">
        <v>43.31</v>
      </c>
      <c r="H720" s="41">
        <v>0.67</v>
      </c>
      <c r="I720" s="41">
        <v>1.77</v>
      </c>
      <c r="J720" s="41">
        <f t="shared" si="15"/>
        <v>2.6599999999999997</v>
      </c>
      <c r="K720" s="64">
        <v>7</v>
      </c>
      <c r="L720" s="64">
        <v>2</v>
      </c>
      <c r="M720" s="65" t="s">
        <v>125</v>
      </c>
      <c r="N720" s="65" t="s">
        <v>125</v>
      </c>
      <c r="O720" s="66">
        <v>43</v>
      </c>
    </row>
    <row r="721" spans="1:15" ht="14.5" customHeight="1" x14ac:dyDescent="0.3">
      <c r="A721" s="60" t="s">
        <v>839</v>
      </c>
      <c r="B721" s="61">
        <v>14274</v>
      </c>
      <c r="C721" s="62">
        <v>7</v>
      </c>
      <c r="D721" s="62">
        <v>34</v>
      </c>
      <c r="E721" s="63">
        <v>26.5</v>
      </c>
      <c r="F721" s="63">
        <v>41.13</v>
      </c>
      <c r="G721" s="63">
        <v>50.88</v>
      </c>
      <c r="H721" s="41">
        <v>0.8</v>
      </c>
      <c r="I721" s="41">
        <v>2.12</v>
      </c>
      <c r="J721" s="41">
        <f t="shared" si="15"/>
        <v>3.18</v>
      </c>
      <c r="K721" s="64">
        <v>7</v>
      </c>
      <c r="L721" s="64">
        <v>2</v>
      </c>
      <c r="M721" s="65" t="s">
        <v>127</v>
      </c>
      <c r="N721" s="65" t="s">
        <v>125</v>
      </c>
      <c r="O721" s="66">
        <v>43</v>
      </c>
    </row>
    <row r="722" spans="1:15" ht="14.5" customHeight="1" x14ac:dyDescent="0.3">
      <c r="A722" s="60" t="s">
        <v>840</v>
      </c>
      <c r="B722" s="61">
        <v>14271</v>
      </c>
      <c r="C722" s="62">
        <v>7</v>
      </c>
      <c r="D722" s="62">
        <v>33</v>
      </c>
      <c r="E722" s="63">
        <v>30.94</v>
      </c>
      <c r="F722" s="63">
        <v>47.46</v>
      </c>
      <c r="G722" s="63">
        <v>58.47</v>
      </c>
      <c r="H722" s="41">
        <v>0.93</v>
      </c>
      <c r="I722" s="41">
        <v>2.48</v>
      </c>
      <c r="J722" s="41">
        <f t="shared" si="15"/>
        <v>3.7199999999999998</v>
      </c>
      <c r="K722" s="64">
        <v>7</v>
      </c>
      <c r="L722" s="64">
        <v>2</v>
      </c>
      <c r="M722" s="65" t="s">
        <v>127</v>
      </c>
      <c r="N722" s="65" t="s">
        <v>125</v>
      </c>
      <c r="O722" s="66">
        <v>43</v>
      </c>
    </row>
    <row r="723" spans="1:15" ht="14.5" customHeight="1" x14ac:dyDescent="0.3">
      <c r="A723" s="60" t="s">
        <v>841</v>
      </c>
      <c r="B723" s="61">
        <v>13364</v>
      </c>
      <c r="C723" s="62">
        <v>7</v>
      </c>
      <c r="D723" s="62">
        <v>32</v>
      </c>
      <c r="E723" s="63">
        <v>35.35</v>
      </c>
      <c r="F723" s="63">
        <v>53.76</v>
      </c>
      <c r="G723" s="63">
        <v>66.040000000000006</v>
      </c>
      <c r="H723" s="41">
        <v>1.07</v>
      </c>
      <c r="I723" s="41">
        <v>2.83</v>
      </c>
      <c r="J723" s="41">
        <f t="shared" si="15"/>
        <v>4.25</v>
      </c>
      <c r="K723" s="64">
        <v>7</v>
      </c>
      <c r="L723" s="64">
        <v>2</v>
      </c>
      <c r="M723" s="65" t="s">
        <v>127</v>
      </c>
      <c r="N723" s="65" t="s">
        <v>125</v>
      </c>
      <c r="O723" s="66">
        <v>43</v>
      </c>
    </row>
    <row r="724" spans="1:15" ht="14.5" customHeight="1" x14ac:dyDescent="0.3">
      <c r="A724" s="60" t="s">
        <v>842</v>
      </c>
      <c r="B724" s="61">
        <v>13361</v>
      </c>
      <c r="C724" s="62">
        <v>7</v>
      </c>
      <c r="D724" s="62">
        <v>35</v>
      </c>
      <c r="E724" s="63">
        <v>22.1</v>
      </c>
      <c r="F724" s="63">
        <v>34.83</v>
      </c>
      <c r="G724" s="63">
        <v>43.31</v>
      </c>
      <c r="H724" s="41">
        <v>0.67</v>
      </c>
      <c r="I724" s="41">
        <v>1.77</v>
      </c>
      <c r="J724" s="41">
        <f t="shared" si="15"/>
        <v>2.6599999999999997</v>
      </c>
      <c r="K724" s="64">
        <v>7</v>
      </c>
      <c r="L724" s="64">
        <v>2</v>
      </c>
      <c r="M724" s="65" t="s">
        <v>125</v>
      </c>
      <c r="N724" s="65" t="s">
        <v>125</v>
      </c>
      <c r="O724" s="66">
        <v>43</v>
      </c>
    </row>
    <row r="725" spans="1:15" ht="14.5" customHeight="1" x14ac:dyDescent="0.3">
      <c r="A725" s="60" t="s">
        <v>843</v>
      </c>
      <c r="B725" s="61">
        <v>13362</v>
      </c>
      <c r="C725" s="62">
        <v>7</v>
      </c>
      <c r="D725" s="62">
        <v>34</v>
      </c>
      <c r="E725" s="63">
        <v>26.5</v>
      </c>
      <c r="F725" s="63">
        <v>41.13</v>
      </c>
      <c r="G725" s="63">
        <v>50.88</v>
      </c>
      <c r="H725" s="41">
        <v>0.8</v>
      </c>
      <c r="I725" s="41">
        <v>2.12</v>
      </c>
      <c r="J725" s="41">
        <f t="shared" si="15"/>
        <v>3.18</v>
      </c>
      <c r="K725" s="64">
        <v>7</v>
      </c>
      <c r="L725" s="64">
        <v>2</v>
      </c>
      <c r="M725" s="65" t="s">
        <v>127</v>
      </c>
      <c r="N725" s="65" t="s">
        <v>125</v>
      </c>
      <c r="O725" s="66">
        <v>43</v>
      </c>
    </row>
    <row r="726" spans="1:15" ht="14.5" customHeight="1" x14ac:dyDescent="0.3">
      <c r="A726" s="60" t="s">
        <v>844</v>
      </c>
      <c r="B726" s="61">
        <v>13363</v>
      </c>
      <c r="C726" s="62">
        <v>7</v>
      </c>
      <c r="D726" s="62">
        <v>33</v>
      </c>
      <c r="E726" s="63">
        <v>30.94</v>
      </c>
      <c r="F726" s="63">
        <v>47.46</v>
      </c>
      <c r="G726" s="63">
        <v>58.47</v>
      </c>
      <c r="H726" s="41">
        <v>0.93</v>
      </c>
      <c r="I726" s="41">
        <v>2.48</v>
      </c>
      <c r="J726" s="41">
        <f t="shared" si="15"/>
        <v>3.7199999999999998</v>
      </c>
      <c r="K726" s="64">
        <v>7</v>
      </c>
      <c r="L726" s="64">
        <v>2</v>
      </c>
      <c r="M726" s="65" t="s">
        <v>127</v>
      </c>
      <c r="N726" s="65" t="s">
        <v>125</v>
      </c>
      <c r="O726" s="66">
        <v>43</v>
      </c>
    </row>
    <row r="727" spans="1:15" ht="14.5" customHeight="1" x14ac:dyDescent="0.3">
      <c r="A727" s="60" t="s">
        <v>845</v>
      </c>
      <c r="B727" s="61">
        <v>13701</v>
      </c>
      <c r="C727" s="62">
        <v>6</v>
      </c>
      <c r="D727" s="62">
        <v>11</v>
      </c>
      <c r="E727" s="63">
        <v>15.37</v>
      </c>
      <c r="F727" s="63"/>
      <c r="G727" s="63">
        <v>25.56</v>
      </c>
      <c r="H727" s="41">
        <v>0.47</v>
      </c>
      <c r="I727" s="41">
        <v>1.23</v>
      </c>
      <c r="J727" s="41">
        <f t="shared" si="15"/>
        <v>1.85</v>
      </c>
      <c r="K727" s="64">
        <v>6</v>
      </c>
      <c r="L727" s="64">
        <v>3</v>
      </c>
      <c r="M727" s="65" t="s">
        <v>125</v>
      </c>
      <c r="N727" s="65" t="s">
        <v>125</v>
      </c>
      <c r="O727" s="66">
        <v>185</v>
      </c>
    </row>
    <row r="728" spans="1:15" ht="14.5" customHeight="1" x14ac:dyDescent="0.3">
      <c r="A728" s="60" t="s">
        <v>846</v>
      </c>
      <c r="B728" s="61">
        <v>13702</v>
      </c>
      <c r="C728" s="62">
        <v>6</v>
      </c>
      <c r="D728" s="62">
        <v>13</v>
      </c>
      <c r="E728" s="63">
        <v>18</v>
      </c>
      <c r="F728" s="63"/>
      <c r="G728" s="63">
        <v>29.88</v>
      </c>
      <c r="H728" s="41">
        <v>0.54</v>
      </c>
      <c r="I728" s="41">
        <v>1.44</v>
      </c>
      <c r="J728" s="41">
        <f t="shared" si="15"/>
        <v>2.16</v>
      </c>
      <c r="K728" s="64">
        <v>6</v>
      </c>
      <c r="L728" s="64">
        <v>3</v>
      </c>
      <c r="M728" s="65" t="s">
        <v>125</v>
      </c>
      <c r="N728" s="65" t="s">
        <v>125</v>
      </c>
      <c r="O728" s="66">
        <v>185</v>
      </c>
    </row>
    <row r="729" spans="1:15" ht="14.5" customHeight="1" x14ac:dyDescent="0.3">
      <c r="A729" s="60" t="s">
        <v>847</v>
      </c>
      <c r="B729" s="61">
        <v>13703</v>
      </c>
      <c r="C729" s="62">
        <v>6</v>
      </c>
      <c r="D729" s="62">
        <v>14</v>
      </c>
      <c r="E729" s="63">
        <v>19.47</v>
      </c>
      <c r="F729" s="63"/>
      <c r="G729" s="63">
        <v>32.31</v>
      </c>
      <c r="H729" s="41">
        <v>0.59</v>
      </c>
      <c r="I729" s="41">
        <v>1.56</v>
      </c>
      <c r="J729" s="41">
        <f t="shared" si="15"/>
        <v>2.34</v>
      </c>
      <c r="K729" s="64">
        <v>6</v>
      </c>
      <c r="L729" s="64">
        <v>3</v>
      </c>
      <c r="M729" s="65" t="s">
        <v>125</v>
      </c>
      <c r="N729" s="65" t="s">
        <v>125</v>
      </c>
      <c r="O729" s="66">
        <v>185</v>
      </c>
    </row>
    <row r="730" spans="1:15" ht="14.5" customHeight="1" x14ac:dyDescent="0.3">
      <c r="A730" s="60" t="s">
        <v>848</v>
      </c>
      <c r="B730" s="61">
        <v>13801</v>
      </c>
      <c r="C730" s="62">
        <v>6</v>
      </c>
      <c r="D730" s="62">
        <v>11</v>
      </c>
      <c r="E730" s="63">
        <v>15.37</v>
      </c>
      <c r="F730" s="63"/>
      <c r="G730" s="63">
        <v>25.56</v>
      </c>
      <c r="H730" s="41">
        <v>0.47</v>
      </c>
      <c r="I730" s="41">
        <v>1.23</v>
      </c>
      <c r="J730" s="41">
        <f t="shared" si="15"/>
        <v>1.85</v>
      </c>
      <c r="K730" s="64">
        <v>6</v>
      </c>
      <c r="L730" s="64">
        <v>3</v>
      </c>
      <c r="M730" s="65" t="s">
        <v>125</v>
      </c>
      <c r="N730" s="65" t="s">
        <v>125</v>
      </c>
      <c r="O730" s="66">
        <v>185</v>
      </c>
    </row>
    <row r="731" spans="1:15" ht="14.5" customHeight="1" x14ac:dyDescent="0.3">
      <c r="A731" s="60" t="s">
        <v>849</v>
      </c>
      <c r="B731" s="61">
        <v>13802</v>
      </c>
      <c r="C731" s="62">
        <v>6</v>
      </c>
      <c r="D731" s="62">
        <v>13</v>
      </c>
      <c r="E731" s="63">
        <v>18</v>
      </c>
      <c r="F731" s="63"/>
      <c r="G731" s="63">
        <v>29.88</v>
      </c>
      <c r="H731" s="41">
        <v>0.54</v>
      </c>
      <c r="I731" s="41">
        <v>1.44</v>
      </c>
      <c r="J731" s="41">
        <f t="shared" si="15"/>
        <v>2.16</v>
      </c>
      <c r="K731" s="64">
        <v>6</v>
      </c>
      <c r="L731" s="64">
        <v>3</v>
      </c>
      <c r="M731" s="65" t="s">
        <v>125</v>
      </c>
      <c r="N731" s="65" t="s">
        <v>125</v>
      </c>
      <c r="O731" s="66">
        <v>185</v>
      </c>
    </row>
    <row r="732" spans="1:15" ht="14.5" customHeight="1" x14ac:dyDescent="0.3">
      <c r="A732" s="60" t="s">
        <v>850</v>
      </c>
      <c r="B732" s="61">
        <v>13803</v>
      </c>
      <c r="C732" s="62">
        <v>6</v>
      </c>
      <c r="D732" s="62">
        <v>14</v>
      </c>
      <c r="E732" s="63">
        <v>19.47</v>
      </c>
      <c r="F732" s="63"/>
      <c r="G732" s="63">
        <v>32.31</v>
      </c>
      <c r="H732" s="41">
        <v>0.59</v>
      </c>
      <c r="I732" s="41">
        <v>1.56</v>
      </c>
      <c r="J732" s="41">
        <f t="shared" si="15"/>
        <v>2.34</v>
      </c>
      <c r="K732" s="64">
        <v>6</v>
      </c>
      <c r="L732" s="64">
        <v>3</v>
      </c>
      <c r="M732" s="65" t="s">
        <v>125</v>
      </c>
      <c r="N732" s="65" t="s">
        <v>125</v>
      </c>
      <c r="O732" s="66">
        <v>185</v>
      </c>
    </row>
    <row r="733" spans="1:15" ht="14.5" customHeight="1" x14ac:dyDescent="0.3">
      <c r="A733" s="60" t="s">
        <v>851</v>
      </c>
      <c r="B733" s="61">
        <v>13310</v>
      </c>
      <c r="C733" s="62">
        <v>70</v>
      </c>
      <c r="D733" s="62">
        <v>5</v>
      </c>
      <c r="E733" s="63">
        <v>22.1</v>
      </c>
      <c r="F733" s="63">
        <v>34.83</v>
      </c>
      <c r="G733" s="63">
        <v>43.31</v>
      </c>
      <c r="H733" s="41">
        <v>0.67</v>
      </c>
      <c r="I733" s="41">
        <v>1.77</v>
      </c>
      <c r="J733" s="41">
        <f t="shared" si="15"/>
        <v>2.6599999999999997</v>
      </c>
      <c r="K733" s="64">
        <v>99</v>
      </c>
      <c r="L733" s="64">
        <v>2</v>
      </c>
      <c r="M733" s="65" t="s">
        <v>125</v>
      </c>
      <c r="N733" s="65" t="s">
        <v>125</v>
      </c>
      <c r="O733" s="66">
        <v>43</v>
      </c>
    </row>
    <row r="734" spans="1:15" ht="14.5" customHeight="1" x14ac:dyDescent="0.3">
      <c r="A734" s="60" t="s">
        <v>852</v>
      </c>
      <c r="B734" s="61">
        <v>94000</v>
      </c>
      <c r="C734" s="62">
        <v>18</v>
      </c>
      <c r="D734" s="62">
        <v>0</v>
      </c>
      <c r="E734" s="63"/>
      <c r="F734" s="63"/>
      <c r="G734" s="63"/>
      <c r="H734" s="41"/>
      <c r="I734" s="41"/>
      <c r="J734" s="41"/>
      <c r="K734" s="64">
        <v>99</v>
      </c>
      <c r="L734" s="64">
        <v>2</v>
      </c>
      <c r="M734" s="65" t="s">
        <v>125</v>
      </c>
      <c r="N734" s="65" t="s">
        <v>125</v>
      </c>
      <c r="O734" s="66">
        <v>0</v>
      </c>
    </row>
    <row r="735" spans="1:15" ht="14.5" customHeight="1" x14ac:dyDescent="0.3">
      <c r="A735" s="60" t="s">
        <v>853</v>
      </c>
      <c r="B735" s="61">
        <v>13561</v>
      </c>
      <c r="C735" s="62">
        <v>7</v>
      </c>
      <c r="D735" s="62">
        <v>35</v>
      </c>
      <c r="E735" s="63">
        <v>22.1</v>
      </c>
      <c r="F735" s="63">
        <v>34.83</v>
      </c>
      <c r="G735" s="63">
        <v>43.31</v>
      </c>
      <c r="H735" s="41">
        <v>0.67</v>
      </c>
      <c r="I735" s="41">
        <v>1.77</v>
      </c>
      <c r="J735" s="41">
        <f t="shared" ref="J735:J798" si="16">ROUNDUP(E735*0.12,2)</f>
        <v>2.6599999999999997</v>
      </c>
      <c r="K735" s="64">
        <v>7</v>
      </c>
      <c r="L735" s="64">
        <v>2</v>
      </c>
      <c r="M735" s="65" t="s">
        <v>125</v>
      </c>
      <c r="N735" s="65" t="s">
        <v>125</v>
      </c>
      <c r="O735" s="66">
        <v>43</v>
      </c>
    </row>
    <row r="736" spans="1:15" ht="14.5" customHeight="1" x14ac:dyDescent="0.3">
      <c r="A736" s="60" t="s">
        <v>854</v>
      </c>
      <c r="B736" s="61">
        <v>13562</v>
      </c>
      <c r="C736" s="62">
        <v>7</v>
      </c>
      <c r="D736" s="62">
        <v>35</v>
      </c>
      <c r="E736" s="63">
        <v>22.1</v>
      </c>
      <c r="F736" s="63">
        <v>34.83</v>
      </c>
      <c r="G736" s="63">
        <v>43.31</v>
      </c>
      <c r="H736" s="41">
        <v>0.67</v>
      </c>
      <c r="I736" s="41">
        <v>1.77</v>
      </c>
      <c r="J736" s="41">
        <f t="shared" si="16"/>
        <v>2.6599999999999997</v>
      </c>
      <c r="K736" s="64">
        <v>7</v>
      </c>
      <c r="L736" s="64">
        <v>2</v>
      </c>
      <c r="M736" s="65" t="s">
        <v>125</v>
      </c>
      <c r="N736" s="65" t="s">
        <v>125</v>
      </c>
      <c r="O736" s="66">
        <v>43</v>
      </c>
    </row>
    <row r="737" spans="1:15" ht="14.5" customHeight="1" x14ac:dyDescent="0.3">
      <c r="A737" s="60" t="s">
        <v>855</v>
      </c>
      <c r="B737" s="61">
        <v>16803</v>
      </c>
      <c r="C737" s="62">
        <v>70</v>
      </c>
      <c r="D737" s="62">
        <v>4</v>
      </c>
      <c r="E737" s="63">
        <v>26.5</v>
      </c>
      <c r="F737" s="63">
        <v>41.13</v>
      </c>
      <c r="G737" s="63">
        <v>50.88</v>
      </c>
      <c r="H737" s="41">
        <v>0.8</v>
      </c>
      <c r="I737" s="41">
        <v>2.12</v>
      </c>
      <c r="J737" s="41">
        <f t="shared" si="16"/>
        <v>3.18</v>
      </c>
      <c r="K737" s="64">
        <v>99</v>
      </c>
      <c r="L737" s="64">
        <v>2</v>
      </c>
      <c r="M737" s="65" t="s">
        <v>127</v>
      </c>
      <c r="N737" s="65" t="s">
        <v>125</v>
      </c>
      <c r="O737" s="66">
        <v>43</v>
      </c>
    </row>
    <row r="738" spans="1:15" ht="14.5" customHeight="1" x14ac:dyDescent="0.3">
      <c r="A738" s="60" t="s">
        <v>856</v>
      </c>
      <c r="B738" s="61">
        <v>13901</v>
      </c>
      <c r="C738" s="62">
        <v>6</v>
      </c>
      <c r="D738" s="62">
        <v>11</v>
      </c>
      <c r="E738" s="63">
        <v>15.37</v>
      </c>
      <c r="F738" s="63"/>
      <c r="G738" s="63">
        <v>25.56</v>
      </c>
      <c r="H738" s="41">
        <v>0.47</v>
      </c>
      <c r="I738" s="41">
        <v>1.23</v>
      </c>
      <c r="J738" s="41">
        <f t="shared" si="16"/>
        <v>1.85</v>
      </c>
      <c r="K738" s="64">
        <v>6</v>
      </c>
      <c r="L738" s="64">
        <v>3</v>
      </c>
      <c r="M738" s="65" t="s">
        <v>125</v>
      </c>
      <c r="N738" s="65" t="s">
        <v>125</v>
      </c>
      <c r="O738" s="66">
        <v>185</v>
      </c>
    </row>
    <row r="739" spans="1:15" ht="14.5" customHeight="1" x14ac:dyDescent="0.3">
      <c r="A739" s="60" t="s">
        <v>857</v>
      </c>
      <c r="B739" s="61">
        <v>13902</v>
      </c>
      <c r="C739" s="62">
        <v>6</v>
      </c>
      <c r="D739" s="62">
        <v>13</v>
      </c>
      <c r="E739" s="63">
        <v>18</v>
      </c>
      <c r="F739" s="63"/>
      <c r="G739" s="63">
        <v>29.88</v>
      </c>
      <c r="H739" s="41">
        <v>0.54</v>
      </c>
      <c r="I739" s="41">
        <v>1.44</v>
      </c>
      <c r="J739" s="41">
        <f t="shared" si="16"/>
        <v>2.16</v>
      </c>
      <c r="K739" s="64">
        <v>6</v>
      </c>
      <c r="L739" s="64">
        <v>3</v>
      </c>
      <c r="M739" s="65" t="s">
        <v>125</v>
      </c>
      <c r="N739" s="65" t="s">
        <v>125</v>
      </c>
      <c r="O739" s="66">
        <v>185</v>
      </c>
    </row>
    <row r="740" spans="1:15" ht="14.5" customHeight="1" x14ac:dyDescent="0.3">
      <c r="A740" s="60" t="s">
        <v>858</v>
      </c>
      <c r="B740" s="61">
        <v>13903</v>
      </c>
      <c r="C740" s="62">
        <v>6</v>
      </c>
      <c r="D740" s="62">
        <v>14</v>
      </c>
      <c r="E740" s="63">
        <v>19.47</v>
      </c>
      <c r="F740" s="63"/>
      <c r="G740" s="63">
        <v>32.31</v>
      </c>
      <c r="H740" s="41">
        <v>0.59</v>
      </c>
      <c r="I740" s="41">
        <v>1.56</v>
      </c>
      <c r="J740" s="41">
        <f t="shared" si="16"/>
        <v>2.34</v>
      </c>
      <c r="K740" s="64">
        <v>6</v>
      </c>
      <c r="L740" s="64">
        <v>3</v>
      </c>
      <c r="M740" s="65" t="s">
        <v>125</v>
      </c>
      <c r="N740" s="65" t="s">
        <v>125</v>
      </c>
      <c r="O740" s="66">
        <v>185</v>
      </c>
    </row>
    <row r="741" spans="1:15" ht="14.5" customHeight="1" x14ac:dyDescent="0.3">
      <c r="A741" s="60" t="s">
        <v>859</v>
      </c>
      <c r="B741" s="61">
        <v>16810</v>
      </c>
      <c r="C741" s="62">
        <v>70</v>
      </c>
      <c r="D741" s="62">
        <v>3</v>
      </c>
      <c r="E741" s="63">
        <v>30.94</v>
      </c>
      <c r="F741" s="63">
        <v>47.46</v>
      </c>
      <c r="G741" s="63">
        <v>58.47</v>
      </c>
      <c r="H741" s="41">
        <v>0.93</v>
      </c>
      <c r="I741" s="41">
        <v>2.48</v>
      </c>
      <c r="J741" s="41">
        <f t="shared" si="16"/>
        <v>3.7199999999999998</v>
      </c>
      <c r="K741" s="64">
        <v>99</v>
      </c>
      <c r="L741" s="64">
        <v>2</v>
      </c>
      <c r="M741" s="65" t="s">
        <v>127</v>
      </c>
      <c r="N741" s="65" t="s">
        <v>125</v>
      </c>
      <c r="O741" s="66">
        <v>43</v>
      </c>
    </row>
    <row r="742" spans="1:15" ht="14.5" customHeight="1" x14ac:dyDescent="0.3">
      <c r="A742" s="60" t="s">
        <v>860</v>
      </c>
      <c r="B742" s="61">
        <v>16811</v>
      </c>
      <c r="C742" s="62">
        <v>70</v>
      </c>
      <c r="D742" s="62">
        <v>3</v>
      </c>
      <c r="E742" s="63">
        <v>30.94</v>
      </c>
      <c r="F742" s="63">
        <v>47.46</v>
      </c>
      <c r="G742" s="63">
        <v>58.47</v>
      </c>
      <c r="H742" s="41">
        <v>0.93</v>
      </c>
      <c r="I742" s="41">
        <v>2.48</v>
      </c>
      <c r="J742" s="41">
        <f t="shared" si="16"/>
        <v>3.7199999999999998</v>
      </c>
      <c r="K742" s="64">
        <v>18</v>
      </c>
      <c r="L742" s="64">
        <v>2</v>
      </c>
      <c r="M742" s="65" t="s">
        <v>127</v>
      </c>
      <c r="N742" s="65" t="s">
        <v>125</v>
      </c>
      <c r="O742" s="66">
        <v>2</v>
      </c>
    </row>
    <row r="743" spans="1:15" ht="14.5" customHeight="1" x14ac:dyDescent="0.3">
      <c r="A743" s="60" t="s">
        <v>861</v>
      </c>
      <c r="B743" s="61">
        <v>13521</v>
      </c>
      <c r="C743" s="62">
        <v>70</v>
      </c>
      <c r="D743" s="62">
        <v>3</v>
      </c>
      <c r="E743" s="63">
        <v>30.94</v>
      </c>
      <c r="F743" s="63">
        <v>47.46</v>
      </c>
      <c r="G743" s="63">
        <v>58.47</v>
      </c>
      <c r="H743" s="41">
        <v>0.93</v>
      </c>
      <c r="I743" s="41">
        <v>2.48</v>
      </c>
      <c r="J743" s="41">
        <f t="shared" si="16"/>
        <v>3.7199999999999998</v>
      </c>
      <c r="K743" s="64">
        <v>17</v>
      </c>
      <c r="L743" s="64">
        <v>2</v>
      </c>
      <c r="M743" s="65" t="s">
        <v>127</v>
      </c>
      <c r="N743" s="65" t="s">
        <v>125</v>
      </c>
      <c r="O743" s="66">
        <v>10</v>
      </c>
    </row>
    <row r="744" spans="1:15" ht="14.5" customHeight="1" x14ac:dyDescent="0.3">
      <c r="A744" s="60" t="s">
        <v>862</v>
      </c>
      <c r="B744" s="61">
        <v>13522</v>
      </c>
      <c r="C744" s="62">
        <v>70</v>
      </c>
      <c r="D744" s="62">
        <v>2</v>
      </c>
      <c r="E744" s="63">
        <v>35.35</v>
      </c>
      <c r="F744" s="63">
        <v>53.76</v>
      </c>
      <c r="G744" s="63">
        <v>66.040000000000006</v>
      </c>
      <c r="H744" s="41">
        <v>1.07</v>
      </c>
      <c r="I744" s="41">
        <v>2.83</v>
      </c>
      <c r="J744" s="41">
        <f t="shared" si="16"/>
        <v>4.25</v>
      </c>
      <c r="K744" s="64">
        <v>17</v>
      </c>
      <c r="L744" s="64">
        <v>2</v>
      </c>
      <c r="M744" s="65" t="s">
        <v>127</v>
      </c>
      <c r="N744" s="65" t="s">
        <v>125</v>
      </c>
      <c r="O744" s="66">
        <v>10</v>
      </c>
    </row>
    <row r="745" spans="1:15" ht="14.5" customHeight="1" x14ac:dyDescent="0.3">
      <c r="A745" s="60" t="s">
        <v>863</v>
      </c>
      <c r="B745" s="61">
        <v>13202</v>
      </c>
      <c r="C745" s="62">
        <v>81</v>
      </c>
      <c r="D745" s="62">
        <v>4</v>
      </c>
      <c r="E745" s="63">
        <v>18.690000000000001</v>
      </c>
      <c r="F745" s="63">
        <v>34.46</v>
      </c>
      <c r="G745" s="63">
        <v>42.95</v>
      </c>
      <c r="H745" s="41">
        <v>0.56999999999999995</v>
      </c>
      <c r="I745" s="41">
        <v>1.5</v>
      </c>
      <c r="J745" s="41">
        <f t="shared" si="16"/>
        <v>2.25</v>
      </c>
      <c r="K745" s="64">
        <v>97</v>
      </c>
      <c r="L745" s="64">
        <v>3</v>
      </c>
      <c r="M745" s="65" t="s">
        <v>125</v>
      </c>
      <c r="N745" s="65" t="s">
        <v>125</v>
      </c>
      <c r="O745" s="66">
        <v>185</v>
      </c>
    </row>
    <row r="746" spans="1:15" ht="14.5" customHeight="1" x14ac:dyDescent="0.3">
      <c r="A746" s="60" t="s">
        <v>864</v>
      </c>
      <c r="B746" s="61">
        <v>13203</v>
      </c>
      <c r="C746" s="62">
        <v>81</v>
      </c>
      <c r="D746" s="62">
        <v>4</v>
      </c>
      <c r="E746" s="63">
        <v>18.690000000000001</v>
      </c>
      <c r="F746" s="63">
        <v>34.46</v>
      </c>
      <c r="G746" s="63">
        <v>42.95</v>
      </c>
      <c r="H746" s="41">
        <v>0.56999999999999995</v>
      </c>
      <c r="I746" s="41">
        <v>1.5</v>
      </c>
      <c r="J746" s="41">
        <f t="shared" si="16"/>
        <v>2.25</v>
      </c>
      <c r="K746" s="64">
        <v>97</v>
      </c>
      <c r="L746" s="64">
        <v>3</v>
      </c>
      <c r="M746" s="65" t="s">
        <v>125</v>
      </c>
      <c r="N746" s="65" t="s">
        <v>125</v>
      </c>
      <c r="O746" s="66">
        <v>185</v>
      </c>
    </row>
    <row r="747" spans="1:15" ht="14.5" customHeight="1" x14ac:dyDescent="0.3">
      <c r="A747" s="60" t="s">
        <v>865</v>
      </c>
      <c r="B747" s="61">
        <v>13374</v>
      </c>
      <c r="C747" s="62">
        <v>7</v>
      </c>
      <c r="D747" s="62">
        <v>32</v>
      </c>
      <c r="E747" s="63">
        <v>35.35</v>
      </c>
      <c r="F747" s="63">
        <v>53.76</v>
      </c>
      <c r="G747" s="63">
        <v>66.040000000000006</v>
      </c>
      <c r="H747" s="41">
        <v>1.07</v>
      </c>
      <c r="I747" s="41">
        <v>2.83</v>
      </c>
      <c r="J747" s="41">
        <f t="shared" si="16"/>
        <v>4.25</v>
      </c>
      <c r="K747" s="64">
        <v>7</v>
      </c>
      <c r="L747" s="64">
        <v>2</v>
      </c>
      <c r="M747" s="65" t="s">
        <v>127</v>
      </c>
      <c r="N747" s="65" t="s">
        <v>125</v>
      </c>
      <c r="O747" s="66">
        <v>43</v>
      </c>
    </row>
    <row r="748" spans="1:15" ht="14.5" customHeight="1" x14ac:dyDescent="0.3">
      <c r="A748" s="60" t="s">
        <v>866</v>
      </c>
      <c r="B748" s="61">
        <v>13371</v>
      </c>
      <c r="C748" s="62">
        <v>7</v>
      </c>
      <c r="D748" s="62">
        <v>35</v>
      </c>
      <c r="E748" s="63">
        <v>22.1</v>
      </c>
      <c r="F748" s="63">
        <v>34.83</v>
      </c>
      <c r="G748" s="63">
        <v>43.31</v>
      </c>
      <c r="H748" s="41">
        <v>0.67</v>
      </c>
      <c r="I748" s="41">
        <v>1.77</v>
      </c>
      <c r="J748" s="41">
        <f t="shared" si="16"/>
        <v>2.6599999999999997</v>
      </c>
      <c r="K748" s="64">
        <v>7</v>
      </c>
      <c r="L748" s="64">
        <v>2</v>
      </c>
      <c r="M748" s="65" t="s">
        <v>125</v>
      </c>
      <c r="N748" s="65" t="s">
        <v>125</v>
      </c>
      <c r="O748" s="66">
        <v>43</v>
      </c>
    </row>
    <row r="749" spans="1:15" ht="14.5" customHeight="1" x14ac:dyDescent="0.3">
      <c r="A749" s="60" t="s">
        <v>867</v>
      </c>
      <c r="B749" s="61">
        <v>13372</v>
      </c>
      <c r="C749" s="62">
        <v>7</v>
      </c>
      <c r="D749" s="62">
        <v>34</v>
      </c>
      <c r="E749" s="63">
        <v>26.5</v>
      </c>
      <c r="F749" s="63">
        <v>41.13</v>
      </c>
      <c r="G749" s="63">
        <v>50.88</v>
      </c>
      <c r="H749" s="41">
        <v>0.8</v>
      </c>
      <c r="I749" s="41">
        <v>2.12</v>
      </c>
      <c r="J749" s="41">
        <f t="shared" si="16"/>
        <v>3.18</v>
      </c>
      <c r="K749" s="64">
        <v>7</v>
      </c>
      <c r="L749" s="64">
        <v>2</v>
      </c>
      <c r="M749" s="65" t="s">
        <v>127</v>
      </c>
      <c r="N749" s="65" t="s">
        <v>125</v>
      </c>
      <c r="O749" s="66">
        <v>43</v>
      </c>
    </row>
    <row r="750" spans="1:15" ht="14.5" customHeight="1" x14ac:dyDescent="0.3">
      <c r="A750" s="60" t="s">
        <v>868</v>
      </c>
      <c r="B750" s="61">
        <v>13373</v>
      </c>
      <c r="C750" s="62">
        <v>7</v>
      </c>
      <c r="D750" s="62">
        <v>33</v>
      </c>
      <c r="E750" s="63">
        <v>30.94</v>
      </c>
      <c r="F750" s="63">
        <v>47.46</v>
      </c>
      <c r="G750" s="63">
        <v>58.47</v>
      </c>
      <c r="H750" s="41">
        <v>0.93</v>
      </c>
      <c r="I750" s="41">
        <v>2.48</v>
      </c>
      <c r="J750" s="41">
        <f t="shared" si="16"/>
        <v>3.7199999999999998</v>
      </c>
      <c r="K750" s="64">
        <v>7</v>
      </c>
      <c r="L750" s="64">
        <v>2</v>
      </c>
      <c r="M750" s="65" t="s">
        <v>127</v>
      </c>
      <c r="N750" s="65" t="s">
        <v>125</v>
      </c>
      <c r="O750" s="66">
        <v>43</v>
      </c>
    </row>
    <row r="751" spans="1:15" ht="14.5" customHeight="1" x14ac:dyDescent="0.3">
      <c r="A751" s="60" t="s">
        <v>869</v>
      </c>
      <c r="B751" s="61">
        <v>13464</v>
      </c>
      <c r="C751" s="62">
        <v>7</v>
      </c>
      <c r="D751" s="62">
        <v>32</v>
      </c>
      <c r="E751" s="63">
        <v>35.35</v>
      </c>
      <c r="F751" s="63">
        <v>53.76</v>
      </c>
      <c r="G751" s="63">
        <v>66.040000000000006</v>
      </c>
      <c r="H751" s="41">
        <v>1.07</v>
      </c>
      <c r="I751" s="41">
        <v>2.83</v>
      </c>
      <c r="J751" s="41">
        <f t="shared" si="16"/>
        <v>4.25</v>
      </c>
      <c r="K751" s="64">
        <v>7</v>
      </c>
      <c r="L751" s="64">
        <v>2</v>
      </c>
      <c r="M751" s="65" t="s">
        <v>127</v>
      </c>
      <c r="N751" s="65" t="s">
        <v>125</v>
      </c>
      <c r="O751" s="66">
        <v>43</v>
      </c>
    </row>
    <row r="752" spans="1:15" ht="14.5" customHeight="1" x14ac:dyDescent="0.3">
      <c r="A752" s="60" t="s">
        <v>870</v>
      </c>
      <c r="B752" s="61">
        <v>13461</v>
      </c>
      <c r="C752" s="62">
        <v>7</v>
      </c>
      <c r="D752" s="62">
        <v>35</v>
      </c>
      <c r="E752" s="63">
        <v>22.1</v>
      </c>
      <c r="F752" s="63">
        <v>34.83</v>
      </c>
      <c r="G752" s="63">
        <v>43.31</v>
      </c>
      <c r="H752" s="41">
        <v>0.67</v>
      </c>
      <c r="I752" s="41">
        <v>1.77</v>
      </c>
      <c r="J752" s="41">
        <f t="shared" si="16"/>
        <v>2.6599999999999997</v>
      </c>
      <c r="K752" s="64">
        <v>7</v>
      </c>
      <c r="L752" s="64">
        <v>2</v>
      </c>
      <c r="M752" s="65" t="s">
        <v>125</v>
      </c>
      <c r="N752" s="65" t="s">
        <v>125</v>
      </c>
      <c r="O752" s="66">
        <v>43</v>
      </c>
    </row>
    <row r="753" spans="1:15" ht="14.5" customHeight="1" x14ac:dyDescent="0.3">
      <c r="A753" s="60" t="s">
        <v>871</v>
      </c>
      <c r="B753" s="61">
        <v>13462</v>
      </c>
      <c r="C753" s="62">
        <v>7</v>
      </c>
      <c r="D753" s="62">
        <v>34</v>
      </c>
      <c r="E753" s="63">
        <v>26.5</v>
      </c>
      <c r="F753" s="63">
        <v>41.13</v>
      </c>
      <c r="G753" s="63">
        <v>50.88</v>
      </c>
      <c r="H753" s="41">
        <v>0.8</v>
      </c>
      <c r="I753" s="41">
        <v>2.12</v>
      </c>
      <c r="J753" s="41">
        <f t="shared" si="16"/>
        <v>3.18</v>
      </c>
      <c r="K753" s="64">
        <v>7</v>
      </c>
      <c r="L753" s="64">
        <v>2</v>
      </c>
      <c r="M753" s="65" t="s">
        <v>127</v>
      </c>
      <c r="N753" s="65" t="s">
        <v>125</v>
      </c>
      <c r="O753" s="66">
        <v>43</v>
      </c>
    </row>
    <row r="754" spans="1:15" ht="14.5" customHeight="1" x14ac:dyDescent="0.3">
      <c r="A754" s="60" t="s">
        <v>872</v>
      </c>
      <c r="B754" s="61">
        <v>13463</v>
      </c>
      <c r="C754" s="62">
        <v>7</v>
      </c>
      <c r="D754" s="62">
        <v>33</v>
      </c>
      <c r="E754" s="63">
        <v>30.94</v>
      </c>
      <c r="F754" s="63">
        <v>47.46</v>
      </c>
      <c r="G754" s="63">
        <v>58.47</v>
      </c>
      <c r="H754" s="41">
        <v>0.93</v>
      </c>
      <c r="I754" s="41">
        <v>2.48</v>
      </c>
      <c r="J754" s="41">
        <f t="shared" si="16"/>
        <v>3.7199999999999998</v>
      </c>
      <c r="K754" s="64">
        <v>7</v>
      </c>
      <c r="L754" s="64">
        <v>2</v>
      </c>
      <c r="M754" s="65" t="s">
        <v>127</v>
      </c>
      <c r="N754" s="65" t="s">
        <v>125</v>
      </c>
      <c r="O754" s="66">
        <v>43</v>
      </c>
    </row>
    <row r="755" spans="1:15" ht="14.5" customHeight="1" x14ac:dyDescent="0.3">
      <c r="A755" s="60" t="s">
        <v>873</v>
      </c>
      <c r="B755" s="61">
        <v>23471</v>
      </c>
      <c r="C755" s="62">
        <v>2</v>
      </c>
      <c r="D755" s="62">
        <v>11</v>
      </c>
      <c r="E755" s="63">
        <v>16.71</v>
      </c>
      <c r="F755" s="63"/>
      <c r="G755" s="63">
        <v>25.56</v>
      </c>
      <c r="H755" s="41">
        <v>0.51</v>
      </c>
      <c r="I755" s="41">
        <v>1.34</v>
      </c>
      <c r="J755" s="41">
        <f t="shared" si="16"/>
        <v>2.0099999999999998</v>
      </c>
      <c r="K755" s="64">
        <v>2</v>
      </c>
      <c r="L755" s="64">
        <v>5</v>
      </c>
      <c r="M755" s="65" t="s">
        <v>125</v>
      </c>
      <c r="N755" s="65" t="s">
        <v>125</v>
      </c>
      <c r="O755" s="66">
        <v>195</v>
      </c>
    </row>
    <row r="756" spans="1:15" ht="14.5" customHeight="1" x14ac:dyDescent="0.3">
      <c r="A756" s="60" t="s">
        <v>874</v>
      </c>
      <c r="B756" s="61">
        <v>23473</v>
      </c>
      <c r="C756" s="62">
        <v>2</v>
      </c>
      <c r="D756" s="62">
        <v>13</v>
      </c>
      <c r="E756" s="63">
        <v>19.54</v>
      </c>
      <c r="F756" s="63"/>
      <c r="G756" s="63">
        <v>29.88</v>
      </c>
      <c r="H756" s="41">
        <v>0.59</v>
      </c>
      <c r="I756" s="41">
        <v>1.57</v>
      </c>
      <c r="J756" s="41">
        <f t="shared" si="16"/>
        <v>2.3499999999999996</v>
      </c>
      <c r="K756" s="64">
        <v>2</v>
      </c>
      <c r="L756" s="64">
        <v>5</v>
      </c>
      <c r="M756" s="65" t="s">
        <v>125</v>
      </c>
      <c r="N756" s="65" t="s">
        <v>125</v>
      </c>
      <c r="O756" s="66">
        <v>195</v>
      </c>
    </row>
    <row r="757" spans="1:15" ht="14.5" customHeight="1" x14ac:dyDescent="0.3">
      <c r="A757" s="60" t="s">
        <v>875</v>
      </c>
      <c r="B757" s="61">
        <v>23472</v>
      </c>
      <c r="C757" s="62">
        <v>2</v>
      </c>
      <c r="D757" s="62">
        <v>12</v>
      </c>
      <c r="E757" s="63">
        <v>18.07</v>
      </c>
      <c r="F757" s="63"/>
      <c r="G757" s="63">
        <v>27.65</v>
      </c>
      <c r="H757" s="41">
        <v>0.55000000000000004</v>
      </c>
      <c r="I757" s="41">
        <v>1.45</v>
      </c>
      <c r="J757" s="41">
        <f t="shared" si="16"/>
        <v>2.17</v>
      </c>
      <c r="K757" s="64">
        <v>2</v>
      </c>
      <c r="L757" s="64">
        <v>5</v>
      </c>
      <c r="M757" s="65" t="s">
        <v>125</v>
      </c>
      <c r="N757" s="65" t="s">
        <v>125</v>
      </c>
      <c r="O757" s="66">
        <v>195</v>
      </c>
    </row>
    <row r="758" spans="1:15" ht="14.5" customHeight="1" x14ac:dyDescent="0.3">
      <c r="A758" s="60" t="s">
        <v>876</v>
      </c>
      <c r="B758" s="61">
        <v>6930</v>
      </c>
      <c r="C758" s="62">
        <v>81</v>
      </c>
      <c r="D758" s="62">
        <v>2</v>
      </c>
      <c r="E758" s="63">
        <v>28.47</v>
      </c>
      <c r="F758" s="63">
        <v>46.96</v>
      </c>
      <c r="G758" s="63">
        <v>65.45</v>
      </c>
      <c r="H758" s="41">
        <v>0.86</v>
      </c>
      <c r="I758" s="41">
        <v>2.2799999999999998</v>
      </c>
      <c r="J758" s="41">
        <f t="shared" si="16"/>
        <v>3.42</v>
      </c>
      <c r="K758" s="64">
        <v>98</v>
      </c>
      <c r="L758" s="64">
        <v>1</v>
      </c>
      <c r="M758" s="65" t="s">
        <v>127</v>
      </c>
      <c r="N758" s="65" t="s">
        <v>125</v>
      </c>
      <c r="O758" s="66">
        <v>2</v>
      </c>
    </row>
    <row r="759" spans="1:15" ht="14.5" customHeight="1" x14ac:dyDescent="0.3">
      <c r="A759" s="60" t="s">
        <v>877</v>
      </c>
      <c r="B759" s="61">
        <v>6980</v>
      </c>
      <c r="C759" s="62">
        <v>81</v>
      </c>
      <c r="D759" s="62">
        <v>3</v>
      </c>
      <c r="E759" s="63">
        <v>24.33</v>
      </c>
      <c r="F759" s="63">
        <v>40.15</v>
      </c>
      <c r="G759" s="63">
        <v>55.97</v>
      </c>
      <c r="H759" s="41">
        <v>0.73</v>
      </c>
      <c r="I759" s="41">
        <v>1.95</v>
      </c>
      <c r="J759" s="41">
        <f t="shared" si="16"/>
        <v>2.92</v>
      </c>
      <c r="K759" s="64">
        <v>17</v>
      </c>
      <c r="L759" s="64">
        <v>2</v>
      </c>
      <c r="M759" s="65" t="s">
        <v>127</v>
      </c>
      <c r="N759" s="65" t="s">
        <v>125</v>
      </c>
      <c r="O759" s="66">
        <v>3</v>
      </c>
    </row>
    <row r="760" spans="1:15" ht="14.5" customHeight="1" x14ac:dyDescent="0.3">
      <c r="A760" s="60" t="s">
        <v>878</v>
      </c>
      <c r="B760" s="61">
        <v>6920</v>
      </c>
      <c r="C760" s="62">
        <v>81</v>
      </c>
      <c r="D760" s="62">
        <v>4</v>
      </c>
      <c r="E760" s="63">
        <v>18.690000000000001</v>
      </c>
      <c r="F760" s="63">
        <v>34.46</v>
      </c>
      <c r="G760" s="63">
        <v>42.95</v>
      </c>
      <c r="H760" s="41">
        <v>0.56999999999999995</v>
      </c>
      <c r="I760" s="41">
        <v>1.5</v>
      </c>
      <c r="J760" s="41">
        <f t="shared" si="16"/>
        <v>2.25</v>
      </c>
      <c r="K760" s="64">
        <v>17</v>
      </c>
      <c r="L760" s="64">
        <v>2</v>
      </c>
      <c r="M760" s="65" t="s">
        <v>127</v>
      </c>
      <c r="N760" s="65" t="s">
        <v>125</v>
      </c>
      <c r="O760" s="66">
        <v>3</v>
      </c>
    </row>
    <row r="761" spans="1:15" ht="14.5" customHeight="1" x14ac:dyDescent="0.3">
      <c r="A761" s="60" t="s">
        <v>879</v>
      </c>
      <c r="B761" s="61">
        <v>59180</v>
      </c>
      <c r="C761" s="62">
        <v>81</v>
      </c>
      <c r="D761" s="62">
        <v>2</v>
      </c>
      <c r="E761" s="63">
        <v>28.47</v>
      </c>
      <c r="F761" s="63">
        <v>46.96</v>
      </c>
      <c r="G761" s="63">
        <v>65.45</v>
      </c>
      <c r="H761" s="41">
        <v>0.86</v>
      </c>
      <c r="I761" s="41">
        <v>2.2799999999999998</v>
      </c>
      <c r="J761" s="41">
        <f t="shared" si="16"/>
        <v>3.42</v>
      </c>
      <c r="K761" s="64">
        <v>98</v>
      </c>
      <c r="L761" s="64">
        <v>1</v>
      </c>
      <c r="M761" s="65" t="s">
        <v>127</v>
      </c>
      <c r="N761" s="65" t="s">
        <v>125</v>
      </c>
      <c r="O761" s="66">
        <v>2</v>
      </c>
    </row>
    <row r="762" spans="1:15" ht="14.5" customHeight="1" x14ac:dyDescent="0.3">
      <c r="A762" s="60" t="s">
        <v>880</v>
      </c>
      <c r="B762" s="61">
        <v>51710</v>
      </c>
      <c r="C762" s="62">
        <v>12</v>
      </c>
      <c r="D762" s="62">
        <v>63</v>
      </c>
      <c r="E762" s="63">
        <v>20.79</v>
      </c>
      <c r="F762" s="63">
        <v>38.380000000000003</v>
      </c>
      <c r="G762" s="63">
        <v>55.97</v>
      </c>
      <c r="H762" s="41">
        <v>0.63</v>
      </c>
      <c r="I762" s="41">
        <v>1.67</v>
      </c>
      <c r="J762" s="41">
        <f t="shared" si="16"/>
        <v>2.5</v>
      </c>
      <c r="K762" s="64">
        <v>12</v>
      </c>
      <c r="L762" s="64">
        <v>2</v>
      </c>
      <c r="M762" s="65" t="s">
        <v>127</v>
      </c>
      <c r="N762" s="65" t="s">
        <v>125</v>
      </c>
      <c r="O762" s="66">
        <v>112</v>
      </c>
    </row>
    <row r="763" spans="1:15" ht="14.5" customHeight="1" x14ac:dyDescent="0.3">
      <c r="A763" s="60" t="s">
        <v>881</v>
      </c>
      <c r="B763" s="61">
        <v>51720</v>
      </c>
      <c r="C763" s="62">
        <v>81</v>
      </c>
      <c r="D763" s="62">
        <v>2</v>
      </c>
      <c r="E763" s="63">
        <v>28.47</v>
      </c>
      <c r="F763" s="63">
        <v>46.96</v>
      </c>
      <c r="G763" s="63">
        <v>65.45</v>
      </c>
      <c r="H763" s="41">
        <v>0.86</v>
      </c>
      <c r="I763" s="41">
        <v>2.2799999999999998</v>
      </c>
      <c r="J763" s="41">
        <f t="shared" si="16"/>
        <v>3.42</v>
      </c>
      <c r="K763" s="64">
        <v>98</v>
      </c>
      <c r="L763" s="64">
        <v>1</v>
      </c>
      <c r="M763" s="65" t="s">
        <v>127</v>
      </c>
      <c r="N763" s="65" t="s">
        <v>125</v>
      </c>
      <c r="O763" s="66">
        <v>2</v>
      </c>
    </row>
    <row r="764" spans="1:15" ht="14.5" customHeight="1" x14ac:dyDescent="0.3">
      <c r="A764" s="60" t="s">
        <v>882</v>
      </c>
      <c r="B764" s="61">
        <v>91030</v>
      </c>
      <c r="C764" s="62">
        <v>3</v>
      </c>
      <c r="D764" s="62">
        <v>8</v>
      </c>
      <c r="E764" s="63">
        <v>12.49</v>
      </c>
      <c r="F764" s="63"/>
      <c r="G764" s="63">
        <v>20.63</v>
      </c>
      <c r="H764" s="41">
        <v>0.38</v>
      </c>
      <c r="I764" s="41">
        <v>1</v>
      </c>
      <c r="J764" s="41">
        <f t="shared" si="16"/>
        <v>1.5</v>
      </c>
      <c r="K764" s="64">
        <v>3</v>
      </c>
      <c r="L764" s="64">
        <v>8</v>
      </c>
      <c r="M764" s="65" t="s">
        <v>125</v>
      </c>
      <c r="N764" s="65" t="s">
        <v>125</v>
      </c>
      <c r="O764" s="66">
        <v>999</v>
      </c>
    </row>
    <row r="765" spans="1:15" ht="14.5" customHeight="1" x14ac:dyDescent="0.3">
      <c r="A765" s="60" t="s">
        <v>883</v>
      </c>
      <c r="B765" s="61">
        <v>73601</v>
      </c>
      <c r="C765" s="62">
        <v>12</v>
      </c>
      <c r="D765" s="62">
        <v>65</v>
      </c>
      <c r="E765" s="63">
        <v>13.79</v>
      </c>
      <c r="F765" s="63">
        <v>23.95</v>
      </c>
      <c r="G765" s="63">
        <v>34.11</v>
      </c>
      <c r="H765" s="41">
        <v>0.42</v>
      </c>
      <c r="I765" s="41">
        <v>1.1100000000000001</v>
      </c>
      <c r="J765" s="41">
        <f t="shared" si="16"/>
        <v>1.66</v>
      </c>
      <c r="K765" s="64">
        <v>12</v>
      </c>
      <c r="L765" s="64">
        <v>2</v>
      </c>
      <c r="M765" s="65" t="s">
        <v>124</v>
      </c>
      <c r="N765" s="65" t="s">
        <v>125</v>
      </c>
      <c r="O765" s="66">
        <v>25</v>
      </c>
    </row>
    <row r="766" spans="1:15" ht="14.5" customHeight="1" x14ac:dyDescent="0.3">
      <c r="A766" s="60" t="s">
        <v>884</v>
      </c>
      <c r="B766" s="61">
        <v>73602</v>
      </c>
      <c r="C766" s="62">
        <v>12</v>
      </c>
      <c r="D766" s="62">
        <v>64</v>
      </c>
      <c r="E766" s="63">
        <v>17.43</v>
      </c>
      <c r="F766" s="63">
        <v>30.19</v>
      </c>
      <c r="G766" s="63">
        <v>42.95</v>
      </c>
      <c r="H766" s="41">
        <v>0.53</v>
      </c>
      <c r="I766" s="41">
        <v>1.4</v>
      </c>
      <c r="J766" s="41">
        <f t="shared" si="16"/>
        <v>2.0999999999999996</v>
      </c>
      <c r="K766" s="64">
        <v>12</v>
      </c>
      <c r="L766" s="64">
        <v>2</v>
      </c>
      <c r="M766" s="65" t="s">
        <v>127</v>
      </c>
      <c r="N766" s="65" t="s">
        <v>125</v>
      </c>
      <c r="O766" s="66">
        <v>25</v>
      </c>
    </row>
    <row r="767" spans="1:15" ht="14.5" customHeight="1" x14ac:dyDescent="0.3">
      <c r="A767" s="60" t="s">
        <v>885</v>
      </c>
      <c r="B767" s="61">
        <v>73603</v>
      </c>
      <c r="C767" s="62">
        <v>12</v>
      </c>
      <c r="D767" s="62">
        <v>64</v>
      </c>
      <c r="E767" s="63">
        <v>17.43</v>
      </c>
      <c r="F767" s="63">
        <v>30.19</v>
      </c>
      <c r="G767" s="63">
        <v>42.95</v>
      </c>
      <c r="H767" s="41">
        <v>0.53</v>
      </c>
      <c r="I767" s="41">
        <v>1.4</v>
      </c>
      <c r="J767" s="41">
        <f t="shared" si="16"/>
        <v>2.0999999999999996</v>
      </c>
      <c r="K767" s="64">
        <v>12</v>
      </c>
      <c r="L767" s="64">
        <v>2</v>
      </c>
      <c r="M767" s="65" t="s">
        <v>127</v>
      </c>
      <c r="N767" s="65" t="s">
        <v>125</v>
      </c>
      <c r="O767" s="66">
        <v>25</v>
      </c>
    </row>
    <row r="768" spans="1:15" ht="14.5" customHeight="1" x14ac:dyDescent="0.3">
      <c r="A768" s="60" t="s">
        <v>886</v>
      </c>
      <c r="B768" s="61">
        <v>34101</v>
      </c>
      <c r="C768" s="62">
        <v>6</v>
      </c>
      <c r="D768" s="62">
        <v>12</v>
      </c>
      <c r="E768" s="63">
        <v>16.63</v>
      </c>
      <c r="F768" s="63"/>
      <c r="G768" s="63">
        <v>27.65</v>
      </c>
      <c r="H768" s="41">
        <v>0.5</v>
      </c>
      <c r="I768" s="41">
        <v>1.34</v>
      </c>
      <c r="J768" s="41">
        <f t="shared" si="16"/>
        <v>2</v>
      </c>
      <c r="K768" s="64">
        <v>6</v>
      </c>
      <c r="L768" s="64">
        <v>3</v>
      </c>
      <c r="M768" s="65" t="s">
        <v>125</v>
      </c>
      <c r="N768" s="65" t="s">
        <v>125</v>
      </c>
      <c r="O768" s="66">
        <v>147</v>
      </c>
    </row>
    <row r="769" spans="1:15" ht="14.5" customHeight="1" x14ac:dyDescent="0.3">
      <c r="A769" s="60" t="s">
        <v>887</v>
      </c>
      <c r="B769" s="61">
        <v>34102</v>
      </c>
      <c r="C769" s="62">
        <v>6</v>
      </c>
      <c r="D769" s="62">
        <v>13</v>
      </c>
      <c r="E769" s="63">
        <v>18</v>
      </c>
      <c r="F769" s="63"/>
      <c r="G769" s="63">
        <v>29.88</v>
      </c>
      <c r="H769" s="41">
        <v>0.54</v>
      </c>
      <c r="I769" s="41">
        <v>1.44</v>
      </c>
      <c r="J769" s="41">
        <f t="shared" si="16"/>
        <v>2.16</v>
      </c>
      <c r="K769" s="64">
        <v>6</v>
      </c>
      <c r="L769" s="64">
        <v>3</v>
      </c>
      <c r="M769" s="65" t="s">
        <v>125</v>
      </c>
      <c r="N769" s="65" t="s">
        <v>125</v>
      </c>
      <c r="O769" s="66">
        <v>147</v>
      </c>
    </row>
    <row r="770" spans="1:15" ht="14.5" customHeight="1" x14ac:dyDescent="0.3">
      <c r="A770" s="60" t="s">
        <v>888</v>
      </c>
      <c r="B770" s="61">
        <v>34103</v>
      </c>
      <c r="C770" s="62">
        <v>6</v>
      </c>
      <c r="D770" s="62">
        <v>14</v>
      </c>
      <c r="E770" s="63">
        <v>19.47</v>
      </c>
      <c r="F770" s="63"/>
      <c r="G770" s="63">
        <v>32.31</v>
      </c>
      <c r="H770" s="41">
        <v>0.59</v>
      </c>
      <c r="I770" s="41">
        <v>1.56</v>
      </c>
      <c r="J770" s="41">
        <f t="shared" si="16"/>
        <v>2.34</v>
      </c>
      <c r="K770" s="64">
        <v>6</v>
      </c>
      <c r="L770" s="64">
        <v>3</v>
      </c>
      <c r="M770" s="65" t="s">
        <v>125</v>
      </c>
      <c r="N770" s="65" t="s">
        <v>125</v>
      </c>
      <c r="O770" s="66">
        <v>147</v>
      </c>
    </row>
    <row r="771" spans="1:15" ht="14.5" customHeight="1" x14ac:dyDescent="0.3">
      <c r="A771" s="60" t="s">
        <v>889</v>
      </c>
      <c r="B771" s="61">
        <v>91300</v>
      </c>
      <c r="C771" s="62">
        <v>3</v>
      </c>
      <c r="D771" s="62">
        <v>8</v>
      </c>
      <c r="E771" s="63">
        <v>12.49</v>
      </c>
      <c r="F771" s="63"/>
      <c r="G771" s="63">
        <v>20.63</v>
      </c>
      <c r="H771" s="41">
        <v>0.38</v>
      </c>
      <c r="I771" s="41">
        <v>1</v>
      </c>
      <c r="J771" s="41">
        <f t="shared" si="16"/>
        <v>1.5</v>
      </c>
      <c r="K771" s="64">
        <v>3</v>
      </c>
      <c r="L771" s="64">
        <v>8</v>
      </c>
      <c r="M771" s="65" t="s">
        <v>125</v>
      </c>
      <c r="N771" s="65" t="s">
        <v>125</v>
      </c>
      <c r="O771" s="66">
        <v>999</v>
      </c>
    </row>
    <row r="772" spans="1:15" ht="14.5" customHeight="1" x14ac:dyDescent="0.3">
      <c r="A772" s="60" t="s">
        <v>890</v>
      </c>
      <c r="B772" s="61">
        <v>26171</v>
      </c>
      <c r="C772" s="62">
        <v>14</v>
      </c>
      <c r="D772" s="62">
        <v>14</v>
      </c>
      <c r="E772" s="63">
        <v>18.690000000000001</v>
      </c>
      <c r="F772" s="63">
        <v>30.82</v>
      </c>
      <c r="G772" s="63">
        <v>42.95</v>
      </c>
      <c r="H772" s="41">
        <v>0.56999999999999995</v>
      </c>
      <c r="I772" s="41">
        <v>1.5</v>
      </c>
      <c r="J772" s="41">
        <f t="shared" si="16"/>
        <v>2.25</v>
      </c>
      <c r="K772" s="64">
        <v>14</v>
      </c>
      <c r="L772" s="64">
        <v>2</v>
      </c>
      <c r="M772" s="65" t="s">
        <v>127</v>
      </c>
      <c r="N772" s="65" t="s">
        <v>125</v>
      </c>
      <c r="O772" s="66">
        <v>28</v>
      </c>
    </row>
    <row r="773" spans="1:15" ht="14.5" customHeight="1" x14ac:dyDescent="0.3">
      <c r="A773" s="60" t="s">
        <v>891</v>
      </c>
      <c r="B773" s="61">
        <v>26173</v>
      </c>
      <c r="C773" s="62">
        <v>14</v>
      </c>
      <c r="D773" s="62">
        <v>13</v>
      </c>
      <c r="E773" s="63">
        <v>24.33</v>
      </c>
      <c r="F773" s="63">
        <v>40.15</v>
      </c>
      <c r="G773" s="63">
        <v>55.97</v>
      </c>
      <c r="H773" s="41">
        <v>0.73</v>
      </c>
      <c r="I773" s="41">
        <v>1.95</v>
      </c>
      <c r="J773" s="41">
        <f t="shared" si="16"/>
        <v>2.92</v>
      </c>
      <c r="K773" s="64">
        <v>14</v>
      </c>
      <c r="L773" s="64">
        <v>2</v>
      </c>
      <c r="M773" s="65" t="s">
        <v>127</v>
      </c>
      <c r="N773" s="65" t="s">
        <v>125</v>
      </c>
      <c r="O773" s="66">
        <v>28</v>
      </c>
    </row>
    <row r="774" spans="1:15" ht="14.5" customHeight="1" x14ac:dyDescent="0.3">
      <c r="A774" s="60" t="s">
        <v>892</v>
      </c>
      <c r="B774" s="68">
        <v>26172</v>
      </c>
      <c r="C774" s="40">
        <v>14</v>
      </c>
      <c r="D774" s="40">
        <v>13</v>
      </c>
      <c r="E774" s="63">
        <v>24.33</v>
      </c>
      <c r="F774" s="63">
        <v>40.15</v>
      </c>
      <c r="G774" s="63">
        <v>55.97</v>
      </c>
      <c r="H774" s="41">
        <v>0.73</v>
      </c>
      <c r="I774" s="41">
        <v>1.95</v>
      </c>
      <c r="J774" s="41">
        <f t="shared" si="16"/>
        <v>2.92</v>
      </c>
      <c r="K774" s="69">
        <v>14</v>
      </c>
      <c r="L774" s="69">
        <v>2</v>
      </c>
      <c r="M774" s="60" t="s">
        <v>127</v>
      </c>
      <c r="N774" s="60" t="s">
        <v>125</v>
      </c>
      <c r="O774" s="44">
        <v>28</v>
      </c>
    </row>
    <row r="775" spans="1:15" ht="14.5" customHeight="1" x14ac:dyDescent="0.3">
      <c r="A775" s="60" t="s">
        <v>893</v>
      </c>
      <c r="B775" s="61">
        <v>86460</v>
      </c>
      <c r="C775" s="62">
        <v>81</v>
      </c>
      <c r="D775" s="62">
        <v>5</v>
      </c>
      <c r="E775" s="63">
        <v>14.85</v>
      </c>
      <c r="F775" s="63">
        <v>24.48</v>
      </c>
      <c r="G775" s="63">
        <v>34.11</v>
      </c>
      <c r="H775" s="41">
        <v>0.45</v>
      </c>
      <c r="I775" s="41">
        <v>1.19</v>
      </c>
      <c r="J775" s="41">
        <f t="shared" si="16"/>
        <v>1.79</v>
      </c>
      <c r="K775" s="64">
        <v>16</v>
      </c>
      <c r="L775" s="64">
        <v>8</v>
      </c>
      <c r="M775" s="65" t="s">
        <v>124</v>
      </c>
      <c r="N775" s="65" t="s">
        <v>125</v>
      </c>
      <c r="O775" s="66">
        <v>10</v>
      </c>
    </row>
    <row r="776" spans="1:15" ht="14.5" customHeight="1" x14ac:dyDescent="0.3">
      <c r="A776" s="60" t="s">
        <v>894</v>
      </c>
      <c r="B776" s="61">
        <v>86501</v>
      </c>
      <c r="C776" s="62">
        <v>3</v>
      </c>
      <c r="D776" s="62">
        <v>8</v>
      </c>
      <c r="E776" s="63">
        <v>12.49</v>
      </c>
      <c r="F776" s="63"/>
      <c r="G776" s="63">
        <v>20.63</v>
      </c>
      <c r="H776" s="41">
        <v>0.38</v>
      </c>
      <c r="I776" s="41">
        <v>1</v>
      </c>
      <c r="J776" s="41">
        <f t="shared" si="16"/>
        <v>1.5</v>
      </c>
      <c r="K776" s="64">
        <v>3</v>
      </c>
      <c r="L776" s="64">
        <v>8</v>
      </c>
      <c r="M776" s="65" t="s">
        <v>125</v>
      </c>
      <c r="N776" s="65" t="s">
        <v>125</v>
      </c>
      <c r="O776" s="66">
        <v>999</v>
      </c>
    </row>
    <row r="777" spans="1:15" ht="14.5" customHeight="1" x14ac:dyDescent="0.3">
      <c r="A777" s="60" t="s">
        <v>895</v>
      </c>
      <c r="B777" s="61">
        <v>86502</v>
      </c>
      <c r="C777" s="62">
        <v>3</v>
      </c>
      <c r="D777" s="62">
        <v>9</v>
      </c>
      <c r="E777" s="63">
        <v>13.21</v>
      </c>
      <c r="F777" s="63"/>
      <c r="G777" s="63">
        <v>21.87</v>
      </c>
      <c r="H777" s="41">
        <v>0.4</v>
      </c>
      <c r="I777" s="41">
        <v>1.06</v>
      </c>
      <c r="J777" s="41">
        <f t="shared" si="16"/>
        <v>1.59</v>
      </c>
      <c r="K777" s="64">
        <v>3</v>
      </c>
      <c r="L777" s="64">
        <v>8</v>
      </c>
      <c r="M777" s="65" t="s">
        <v>125</v>
      </c>
      <c r="N777" s="65" t="s">
        <v>125</v>
      </c>
      <c r="O777" s="66">
        <v>999</v>
      </c>
    </row>
    <row r="778" spans="1:15" ht="14.5" customHeight="1" x14ac:dyDescent="0.3">
      <c r="A778" s="60" t="s">
        <v>896</v>
      </c>
      <c r="B778" s="61">
        <v>81600</v>
      </c>
      <c r="C778" s="62">
        <v>36</v>
      </c>
      <c r="D778" s="62">
        <v>64</v>
      </c>
      <c r="E778" s="63">
        <v>19.350000000000001</v>
      </c>
      <c r="F778" s="63">
        <v>31.15</v>
      </c>
      <c r="G778" s="63">
        <v>42.95</v>
      </c>
      <c r="H778" s="41">
        <v>0.59</v>
      </c>
      <c r="I778" s="41">
        <v>1.55</v>
      </c>
      <c r="J778" s="41">
        <f t="shared" si="16"/>
        <v>2.3299999999999996</v>
      </c>
      <c r="K778" s="64">
        <v>36</v>
      </c>
      <c r="L778" s="64">
        <v>4</v>
      </c>
      <c r="M778" s="65" t="s">
        <v>125</v>
      </c>
      <c r="N778" s="65" t="s">
        <v>125</v>
      </c>
      <c r="O778" s="66">
        <v>247</v>
      </c>
    </row>
    <row r="779" spans="1:15" ht="14.5" customHeight="1" x14ac:dyDescent="0.3">
      <c r="A779" s="60" t="s">
        <v>897</v>
      </c>
      <c r="B779" s="61">
        <v>81620</v>
      </c>
      <c r="C779" s="62">
        <v>81</v>
      </c>
      <c r="D779" s="62">
        <v>3</v>
      </c>
      <c r="E779" s="63">
        <v>24.33</v>
      </c>
      <c r="F779" s="63">
        <v>40.15</v>
      </c>
      <c r="G779" s="63">
        <v>55.97</v>
      </c>
      <c r="H779" s="41">
        <v>0.73</v>
      </c>
      <c r="I779" s="41">
        <v>1.95</v>
      </c>
      <c r="J779" s="41">
        <f t="shared" si="16"/>
        <v>2.92</v>
      </c>
      <c r="K779" s="64">
        <v>16</v>
      </c>
      <c r="L779" s="64">
        <v>5</v>
      </c>
      <c r="M779" s="65" t="s">
        <v>127</v>
      </c>
      <c r="N779" s="65" t="s">
        <v>125</v>
      </c>
      <c r="O779" s="66">
        <v>10</v>
      </c>
    </row>
    <row r="780" spans="1:15" ht="14.5" customHeight="1" x14ac:dyDescent="0.3">
      <c r="A780" s="60" t="s">
        <v>898</v>
      </c>
      <c r="B780" s="61">
        <v>18301</v>
      </c>
      <c r="C780" s="62">
        <v>2</v>
      </c>
      <c r="D780" s="62">
        <v>13</v>
      </c>
      <c r="E780" s="63">
        <v>19.54</v>
      </c>
      <c r="F780" s="63"/>
      <c r="G780" s="63">
        <v>29.88</v>
      </c>
      <c r="H780" s="41">
        <v>0.59</v>
      </c>
      <c r="I780" s="41">
        <v>1.57</v>
      </c>
      <c r="J780" s="41">
        <f t="shared" si="16"/>
        <v>2.3499999999999996</v>
      </c>
      <c r="K780" s="64">
        <v>2</v>
      </c>
      <c r="L780" s="64">
        <v>6</v>
      </c>
      <c r="M780" s="65" t="s">
        <v>125</v>
      </c>
      <c r="N780" s="65" t="s">
        <v>125</v>
      </c>
      <c r="O780" s="66">
        <v>195</v>
      </c>
    </row>
    <row r="781" spans="1:15" ht="14.5" customHeight="1" x14ac:dyDescent="0.3">
      <c r="A781" s="60" t="s">
        <v>899</v>
      </c>
      <c r="B781" s="61">
        <v>18320</v>
      </c>
      <c r="C781" s="62">
        <v>81</v>
      </c>
      <c r="D781" s="62">
        <v>4</v>
      </c>
      <c r="E781" s="63">
        <v>18.690000000000001</v>
      </c>
      <c r="F781" s="63">
        <v>34.46</v>
      </c>
      <c r="G781" s="63">
        <v>42.95</v>
      </c>
      <c r="H781" s="41">
        <v>0.56999999999999995</v>
      </c>
      <c r="I781" s="41">
        <v>1.5</v>
      </c>
      <c r="J781" s="41">
        <f t="shared" si="16"/>
        <v>2.25</v>
      </c>
      <c r="K781" s="64">
        <v>16</v>
      </c>
      <c r="L781" s="64">
        <v>6</v>
      </c>
      <c r="M781" s="65" t="s">
        <v>127</v>
      </c>
      <c r="N781" s="65" t="s">
        <v>125</v>
      </c>
      <c r="O781" s="66">
        <v>3</v>
      </c>
    </row>
    <row r="782" spans="1:15" ht="14.5" customHeight="1" x14ac:dyDescent="0.3">
      <c r="A782" s="60" t="s">
        <v>900</v>
      </c>
      <c r="B782" s="61">
        <v>18401</v>
      </c>
      <c r="C782" s="62">
        <v>2</v>
      </c>
      <c r="D782" s="62">
        <v>12</v>
      </c>
      <c r="E782" s="63">
        <v>18.07</v>
      </c>
      <c r="F782" s="63"/>
      <c r="G782" s="63">
        <v>27.65</v>
      </c>
      <c r="H782" s="41">
        <v>0.55000000000000004</v>
      </c>
      <c r="I782" s="41">
        <v>1.45</v>
      </c>
      <c r="J782" s="41">
        <f t="shared" si="16"/>
        <v>2.17</v>
      </c>
      <c r="K782" s="64">
        <v>2</v>
      </c>
      <c r="L782" s="64">
        <v>6</v>
      </c>
      <c r="M782" s="65" t="s">
        <v>125</v>
      </c>
      <c r="N782" s="65" t="s">
        <v>125</v>
      </c>
      <c r="O782" s="66">
        <v>195</v>
      </c>
    </row>
    <row r="783" spans="1:15" ht="14.5" customHeight="1" x14ac:dyDescent="0.3">
      <c r="A783" s="60" t="s">
        <v>901</v>
      </c>
      <c r="B783" s="61">
        <v>18420</v>
      </c>
      <c r="C783" s="62">
        <v>81</v>
      </c>
      <c r="D783" s="62">
        <v>4</v>
      </c>
      <c r="E783" s="63">
        <v>18.690000000000001</v>
      </c>
      <c r="F783" s="63">
        <v>34.46</v>
      </c>
      <c r="G783" s="63">
        <v>42.95</v>
      </c>
      <c r="H783" s="41">
        <v>0.56999999999999995</v>
      </c>
      <c r="I783" s="41">
        <v>1.5</v>
      </c>
      <c r="J783" s="41">
        <f t="shared" si="16"/>
        <v>2.25</v>
      </c>
      <c r="K783" s="64">
        <v>16</v>
      </c>
      <c r="L783" s="64">
        <v>6</v>
      </c>
      <c r="M783" s="65" t="s">
        <v>127</v>
      </c>
      <c r="N783" s="65" t="s">
        <v>125</v>
      </c>
      <c r="O783" s="66">
        <v>3</v>
      </c>
    </row>
    <row r="784" spans="1:15" ht="14.5" customHeight="1" x14ac:dyDescent="0.3">
      <c r="A784" s="60" t="s">
        <v>902</v>
      </c>
      <c r="B784" s="61">
        <v>19210</v>
      </c>
      <c r="C784" s="62">
        <v>81</v>
      </c>
      <c r="D784" s="62">
        <v>5</v>
      </c>
      <c r="E784" s="63">
        <v>14.85</v>
      </c>
      <c r="F784" s="63">
        <v>24.48</v>
      </c>
      <c r="G784" s="63">
        <v>34.11</v>
      </c>
      <c r="H784" s="41">
        <v>0.45</v>
      </c>
      <c r="I784" s="41">
        <v>1.19</v>
      </c>
      <c r="J784" s="41">
        <f t="shared" si="16"/>
        <v>1.79</v>
      </c>
      <c r="K784" s="64">
        <v>97</v>
      </c>
      <c r="L784" s="64">
        <v>5</v>
      </c>
      <c r="M784" s="65" t="s">
        <v>125</v>
      </c>
      <c r="N784" s="65" t="s">
        <v>125</v>
      </c>
      <c r="O784" s="66">
        <v>195</v>
      </c>
    </row>
    <row r="785" spans="1:15" ht="14.5" customHeight="1" x14ac:dyDescent="0.3">
      <c r="A785" s="60" t="s">
        <v>903</v>
      </c>
      <c r="B785" s="61">
        <v>13000</v>
      </c>
      <c r="C785" s="62">
        <v>81</v>
      </c>
      <c r="D785" s="62">
        <v>2</v>
      </c>
      <c r="E785" s="63">
        <v>28.47</v>
      </c>
      <c r="F785" s="63">
        <v>46.96</v>
      </c>
      <c r="G785" s="63">
        <v>65.45</v>
      </c>
      <c r="H785" s="41">
        <v>0.86</v>
      </c>
      <c r="I785" s="41">
        <v>2.2799999999999998</v>
      </c>
      <c r="J785" s="41">
        <f t="shared" si="16"/>
        <v>3.42</v>
      </c>
      <c r="K785" s="64">
        <v>18</v>
      </c>
      <c r="L785" s="64">
        <v>1</v>
      </c>
      <c r="M785" s="65" t="s">
        <v>127</v>
      </c>
      <c r="N785" s="65" t="s">
        <v>125</v>
      </c>
      <c r="O785" s="66">
        <v>2</v>
      </c>
    </row>
    <row r="786" spans="1:15" ht="14.5" customHeight="1" x14ac:dyDescent="0.3">
      <c r="A786" s="60" t="s">
        <v>904</v>
      </c>
      <c r="B786" s="61">
        <v>29820</v>
      </c>
      <c r="C786" s="62">
        <v>81</v>
      </c>
      <c r="D786" s="62">
        <v>3</v>
      </c>
      <c r="E786" s="63">
        <v>24.33</v>
      </c>
      <c r="F786" s="63">
        <v>40.15</v>
      </c>
      <c r="G786" s="63">
        <v>55.97</v>
      </c>
      <c r="H786" s="41">
        <v>0.73</v>
      </c>
      <c r="I786" s="41">
        <v>1.95</v>
      </c>
      <c r="J786" s="41">
        <f t="shared" si="16"/>
        <v>2.92</v>
      </c>
      <c r="K786" s="64">
        <v>17</v>
      </c>
      <c r="L786" s="64">
        <v>2</v>
      </c>
      <c r="M786" s="65" t="s">
        <v>127</v>
      </c>
      <c r="N786" s="65" t="s">
        <v>125</v>
      </c>
      <c r="O786" s="66">
        <v>6</v>
      </c>
    </row>
    <row r="787" spans="1:15" ht="14.5" customHeight="1" x14ac:dyDescent="0.3">
      <c r="A787" s="60" t="s">
        <v>905</v>
      </c>
      <c r="B787" s="61">
        <v>57800</v>
      </c>
      <c r="C787" s="62">
        <v>13</v>
      </c>
      <c r="D787" s="62">
        <v>4</v>
      </c>
      <c r="E787" s="63">
        <v>18.690000000000001</v>
      </c>
      <c r="F787" s="63">
        <v>30.82</v>
      </c>
      <c r="G787" s="63">
        <v>42.95</v>
      </c>
      <c r="H787" s="41">
        <v>0.56999999999999995</v>
      </c>
      <c r="I787" s="41">
        <v>1.5</v>
      </c>
      <c r="J787" s="41">
        <f t="shared" si="16"/>
        <v>2.25</v>
      </c>
      <c r="K787" s="64">
        <v>13</v>
      </c>
      <c r="L787" s="64">
        <v>2</v>
      </c>
      <c r="M787" s="65" t="s">
        <v>127</v>
      </c>
      <c r="N787" s="65" t="s">
        <v>125</v>
      </c>
      <c r="O787" s="66">
        <v>106</v>
      </c>
    </row>
    <row r="788" spans="1:15" ht="14.5" customHeight="1" x14ac:dyDescent="0.3">
      <c r="A788" s="60" t="s">
        <v>906</v>
      </c>
      <c r="B788" s="61">
        <v>57720</v>
      </c>
      <c r="C788" s="62">
        <v>81</v>
      </c>
      <c r="D788" s="62">
        <v>3</v>
      </c>
      <c r="E788" s="63">
        <v>24.33</v>
      </c>
      <c r="F788" s="63">
        <v>40.15</v>
      </c>
      <c r="G788" s="63">
        <v>55.97</v>
      </c>
      <c r="H788" s="41">
        <v>0.73</v>
      </c>
      <c r="I788" s="41">
        <v>1.95</v>
      </c>
      <c r="J788" s="41">
        <f t="shared" si="16"/>
        <v>2.92</v>
      </c>
      <c r="K788" s="64">
        <v>17</v>
      </c>
      <c r="L788" s="64">
        <v>2</v>
      </c>
      <c r="M788" s="65" t="s">
        <v>127</v>
      </c>
      <c r="N788" s="65" t="s">
        <v>125</v>
      </c>
      <c r="O788" s="66">
        <v>8</v>
      </c>
    </row>
    <row r="789" spans="1:15" ht="14.5" customHeight="1" x14ac:dyDescent="0.3">
      <c r="A789" s="60" t="s">
        <v>907</v>
      </c>
      <c r="B789" s="61">
        <v>57860</v>
      </c>
      <c r="C789" s="62">
        <v>13</v>
      </c>
      <c r="D789" s="62">
        <v>2</v>
      </c>
      <c r="E789" s="63">
        <v>28.47</v>
      </c>
      <c r="F789" s="63">
        <v>46.96</v>
      </c>
      <c r="G789" s="63">
        <v>65.45</v>
      </c>
      <c r="H789" s="41">
        <v>0.86</v>
      </c>
      <c r="I789" s="41">
        <v>2.2799999999999998</v>
      </c>
      <c r="J789" s="41">
        <f t="shared" si="16"/>
        <v>3.42</v>
      </c>
      <c r="K789" s="64">
        <v>13</v>
      </c>
      <c r="L789" s="64">
        <v>2</v>
      </c>
      <c r="M789" s="65" t="s">
        <v>127</v>
      </c>
      <c r="N789" s="65" t="s">
        <v>125</v>
      </c>
      <c r="O789" s="66">
        <v>106</v>
      </c>
    </row>
    <row r="790" spans="1:15" ht="14.5" customHeight="1" x14ac:dyDescent="0.3">
      <c r="A790" s="60" t="s">
        <v>908</v>
      </c>
      <c r="B790" s="61">
        <v>57761</v>
      </c>
      <c r="C790" s="62">
        <v>2</v>
      </c>
      <c r="D790" s="62">
        <v>9</v>
      </c>
      <c r="E790" s="63">
        <v>14.3</v>
      </c>
      <c r="F790" s="63"/>
      <c r="G790" s="63">
        <v>21.87</v>
      </c>
      <c r="H790" s="41">
        <v>0.43</v>
      </c>
      <c r="I790" s="41">
        <v>1.1499999999999999</v>
      </c>
      <c r="J790" s="41">
        <f t="shared" si="16"/>
        <v>1.72</v>
      </c>
      <c r="K790" s="64">
        <v>2</v>
      </c>
      <c r="L790" s="64">
        <v>6</v>
      </c>
      <c r="M790" s="65" t="s">
        <v>125</v>
      </c>
      <c r="N790" s="65" t="s">
        <v>125</v>
      </c>
      <c r="O790" s="66">
        <v>195</v>
      </c>
    </row>
    <row r="791" spans="1:15" ht="14.5" customHeight="1" x14ac:dyDescent="0.3">
      <c r="A791" s="60" t="s">
        <v>909</v>
      </c>
      <c r="B791" s="61">
        <v>57764</v>
      </c>
      <c r="C791" s="62">
        <v>2</v>
      </c>
      <c r="D791" s="62">
        <v>11</v>
      </c>
      <c r="E791" s="63">
        <v>16.71</v>
      </c>
      <c r="F791" s="63"/>
      <c r="G791" s="63">
        <v>25.56</v>
      </c>
      <c r="H791" s="41">
        <v>0.51</v>
      </c>
      <c r="I791" s="41">
        <v>1.34</v>
      </c>
      <c r="J791" s="41">
        <f t="shared" si="16"/>
        <v>2.0099999999999998</v>
      </c>
      <c r="K791" s="64">
        <v>2</v>
      </c>
      <c r="L791" s="64">
        <v>6</v>
      </c>
      <c r="M791" s="65" t="s">
        <v>125</v>
      </c>
      <c r="N791" s="65" t="s">
        <v>125</v>
      </c>
      <c r="O791" s="66">
        <v>195</v>
      </c>
    </row>
    <row r="792" spans="1:15" ht="14.5" customHeight="1" x14ac:dyDescent="0.3">
      <c r="A792" s="60" t="s">
        <v>910</v>
      </c>
      <c r="B792" s="61">
        <v>57762</v>
      </c>
      <c r="C792" s="62">
        <v>2</v>
      </c>
      <c r="D792" s="62">
        <v>10</v>
      </c>
      <c r="E792" s="63">
        <v>15.45</v>
      </c>
      <c r="F792" s="63"/>
      <c r="G792" s="63">
        <v>23.63</v>
      </c>
      <c r="H792" s="41">
        <v>0.47</v>
      </c>
      <c r="I792" s="41">
        <v>1.24</v>
      </c>
      <c r="J792" s="41">
        <f t="shared" si="16"/>
        <v>1.86</v>
      </c>
      <c r="K792" s="64">
        <v>2</v>
      </c>
      <c r="L792" s="64">
        <v>6</v>
      </c>
      <c r="M792" s="65" t="s">
        <v>125</v>
      </c>
      <c r="N792" s="65" t="s">
        <v>125</v>
      </c>
      <c r="O792" s="66">
        <v>195</v>
      </c>
    </row>
    <row r="793" spans="1:15" ht="14.5" customHeight="1" x14ac:dyDescent="0.3">
      <c r="A793" s="60" t="s">
        <v>911</v>
      </c>
      <c r="B793" s="61">
        <v>57620</v>
      </c>
      <c r="C793" s="62">
        <v>81</v>
      </c>
      <c r="D793" s="62">
        <v>5</v>
      </c>
      <c r="E793" s="63">
        <v>14.85</v>
      </c>
      <c r="F793" s="63">
        <v>24.48</v>
      </c>
      <c r="G793" s="63">
        <v>34.11</v>
      </c>
      <c r="H793" s="41">
        <v>0.45</v>
      </c>
      <c r="I793" s="41">
        <v>1.19</v>
      </c>
      <c r="J793" s="41">
        <f t="shared" si="16"/>
        <v>1.79</v>
      </c>
      <c r="K793" s="64">
        <v>16</v>
      </c>
      <c r="L793" s="64">
        <v>5</v>
      </c>
      <c r="M793" s="65" t="s">
        <v>124</v>
      </c>
      <c r="N793" s="65" t="s">
        <v>125</v>
      </c>
      <c r="O793" s="66">
        <v>3</v>
      </c>
    </row>
    <row r="794" spans="1:15" ht="14.5" customHeight="1" x14ac:dyDescent="0.3">
      <c r="A794" s="60" t="s">
        <v>912</v>
      </c>
      <c r="B794" s="61">
        <v>23690</v>
      </c>
      <c r="C794" s="62">
        <v>2</v>
      </c>
      <c r="D794" s="62">
        <v>11</v>
      </c>
      <c r="E794" s="63">
        <v>16.71</v>
      </c>
      <c r="F794" s="63"/>
      <c r="G794" s="63">
        <v>25.56</v>
      </c>
      <c r="H794" s="41">
        <v>0.51</v>
      </c>
      <c r="I794" s="41">
        <v>1.34</v>
      </c>
      <c r="J794" s="41">
        <f t="shared" si="16"/>
        <v>2.0099999999999998</v>
      </c>
      <c r="K794" s="64">
        <v>2</v>
      </c>
      <c r="L794" s="64">
        <v>5</v>
      </c>
      <c r="M794" s="65" t="s">
        <v>125</v>
      </c>
      <c r="N794" s="65" t="s">
        <v>125</v>
      </c>
      <c r="O794" s="66">
        <v>195</v>
      </c>
    </row>
    <row r="795" spans="1:15" ht="14.5" customHeight="1" x14ac:dyDescent="0.3">
      <c r="A795" s="60" t="s">
        <v>913</v>
      </c>
      <c r="B795" s="61">
        <v>23692</v>
      </c>
      <c r="C795" s="62">
        <v>2</v>
      </c>
      <c r="D795" s="62">
        <v>13</v>
      </c>
      <c r="E795" s="63">
        <v>19.54</v>
      </c>
      <c r="F795" s="63"/>
      <c r="G795" s="63">
        <v>29.88</v>
      </c>
      <c r="H795" s="41">
        <v>0.59</v>
      </c>
      <c r="I795" s="41">
        <v>1.57</v>
      </c>
      <c r="J795" s="41">
        <f t="shared" si="16"/>
        <v>2.3499999999999996</v>
      </c>
      <c r="K795" s="64">
        <v>2</v>
      </c>
      <c r="L795" s="64">
        <v>5</v>
      </c>
      <c r="M795" s="65" t="s">
        <v>125</v>
      </c>
      <c r="N795" s="65" t="s">
        <v>125</v>
      </c>
      <c r="O795" s="66">
        <v>195</v>
      </c>
    </row>
    <row r="796" spans="1:15" ht="14.5" customHeight="1" x14ac:dyDescent="0.3">
      <c r="A796" s="60" t="s">
        <v>914</v>
      </c>
      <c r="B796" s="61">
        <v>23691</v>
      </c>
      <c r="C796" s="62">
        <v>2</v>
      </c>
      <c r="D796" s="62">
        <v>12</v>
      </c>
      <c r="E796" s="63">
        <v>18.07</v>
      </c>
      <c r="F796" s="63"/>
      <c r="G796" s="63">
        <v>27.65</v>
      </c>
      <c r="H796" s="41">
        <v>0.55000000000000004</v>
      </c>
      <c r="I796" s="41">
        <v>1.45</v>
      </c>
      <c r="J796" s="41">
        <f t="shared" si="16"/>
        <v>2.17</v>
      </c>
      <c r="K796" s="64">
        <v>2</v>
      </c>
      <c r="L796" s="64">
        <v>5</v>
      </c>
      <c r="M796" s="65" t="s">
        <v>125</v>
      </c>
      <c r="N796" s="65" t="s">
        <v>125</v>
      </c>
      <c r="O796" s="66">
        <v>195</v>
      </c>
    </row>
    <row r="797" spans="1:15" ht="14.5" customHeight="1" x14ac:dyDescent="0.3">
      <c r="A797" s="60" t="s">
        <v>915</v>
      </c>
      <c r="B797" s="61">
        <v>38500</v>
      </c>
      <c r="C797" s="62">
        <v>6</v>
      </c>
      <c r="D797" s="62">
        <v>5</v>
      </c>
      <c r="E797" s="63">
        <v>21.06</v>
      </c>
      <c r="F797" s="63">
        <v>28.21</v>
      </c>
      <c r="G797" s="63">
        <v>35.36</v>
      </c>
      <c r="H797" s="41">
        <v>0.64</v>
      </c>
      <c r="I797" s="41">
        <v>1.69</v>
      </c>
      <c r="J797" s="41">
        <f t="shared" si="16"/>
        <v>2.5299999999999998</v>
      </c>
      <c r="K797" s="64">
        <v>6</v>
      </c>
      <c r="L797" s="64">
        <v>3</v>
      </c>
      <c r="M797" s="65" t="s">
        <v>125</v>
      </c>
      <c r="N797" s="65" t="s">
        <v>125</v>
      </c>
      <c r="O797" s="66">
        <v>134</v>
      </c>
    </row>
    <row r="798" spans="1:15" ht="14.5" customHeight="1" x14ac:dyDescent="0.3">
      <c r="A798" s="60" t="s">
        <v>916</v>
      </c>
      <c r="B798" s="61">
        <v>8890</v>
      </c>
      <c r="C798" s="62">
        <v>81</v>
      </c>
      <c r="D798" s="62">
        <v>2</v>
      </c>
      <c r="E798" s="63">
        <v>28.47</v>
      </c>
      <c r="F798" s="63">
        <v>46.96</v>
      </c>
      <c r="G798" s="63">
        <v>65.45</v>
      </c>
      <c r="H798" s="41">
        <v>0.86</v>
      </c>
      <c r="I798" s="41">
        <v>2.2799999999999998</v>
      </c>
      <c r="J798" s="41">
        <f t="shared" si="16"/>
        <v>3.42</v>
      </c>
      <c r="K798" s="64">
        <v>98</v>
      </c>
      <c r="L798" s="64">
        <v>1</v>
      </c>
      <c r="M798" s="65" t="s">
        <v>127</v>
      </c>
      <c r="N798" s="65" t="s">
        <v>125</v>
      </c>
      <c r="O798" s="66">
        <v>2</v>
      </c>
    </row>
    <row r="799" spans="1:15" ht="14.5" customHeight="1" x14ac:dyDescent="0.3">
      <c r="A799" s="60" t="s">
        <v>917</v>
      </c>
      <c r="B799" s="61">
        <v>8801</v>
      </c>
      <c r="C799" s="62">
        <v>7</v>
      </c>
      <c r="D799" s="62">
        <v>4</v>
      </c>
      <c r="E799" s="63">
        <v>18.690000000000001</v>
      </c>
      <c r="F799" s="63">
        <v>30.82</v>
      </c>
      <c r="G799" s="63">
        <v>42.95</v>
      </c>
      <c r="H799" s="41">
        <v>0.56999999999999995</v>
      </c>
      <c r="I799" s="41">
        <v>1.5</v>
      </c>
      <c r="J799" s="41">
        <f t="shared" ref="J799:J801" si="17">ROUNDUP(E799*0.12,2)</f>
        <v>2.25</v>
      </c>
      <c r="K799" s="64">
        <v>7</v>
      </c>
      <c r="L799" s="64">
        <v>2</v>
      </c>
      <c r="M799" s="65" t="s">
        <v>125</v>
      </c>
      <c r="N799" s="65" t="s">
        <v>125</v>
      </c>
      <c r="O799" s="66">
        <v>20</v>
      </c>
    </row>
    <row r="800" spans="1:15" ht="14.5" customHeight="1" x14ac:dyDescent="0.3">
      <c r="A800" s="60" t="s">
        <v>918</v>
      </c>
      <c r="B800" s="61">
        <v>8802</v>
      </c>
      <c r="C800" s="62">
        <v>7</v>
      </c>
      <c r="D800" s="62">
        <v>3</v>
      </c>
      <c r="E800" s="63">
        <v>24.33</v>
      </c>
      <c r="F800" s="63">
        <v>40.15</v>
      </c>
      <c r="G800" s="63">
        <v>55.97</v>
      </c>
      <c r="H800" s="41">
        <v>0.73</v>
      </c>
      <c r="I800" s="41">
        <v>1.95</v>
      </c>
      <c r="J800" s="41">
        <f t="shared" si="17"/>
        <v>2.92</v>
      </c>
      <c r="K800" s="64">
        <v>7</v>
      </c>
      <c r="L800" s="64">
        <v>2</v>
      </c>
      <c r="M800" s="65" t="s">
        <v>127</v>
      </c>
      <c r="N800" s="65" t="s">
        <v>125</v>
      </c>
      <c r="O800" s="66">
        <v>20</v>
      </c>
    </row>
    <row r="801" spans="1:15" ht="14.5" customHeight="1" x14ac:dyDescent="0.3">
      <c r="A801" s="60" t="s">
        <v>919</v>
      </c>
      <c r="B801" s="61">
        <v>53360</v>
      </c>
      <c r="C801" s="62">
        <v>12</v>
      </c>
      <c r="D801" s="62">
        <v>63</v>
      </c>
      <c r="E801" s="63">
        <v>20.79</v>
      </c>
      <c r="F801" s="63">
        <v>38.380000000000003</v>
      </c>
      <c r="G801" s="63">
        <v>55.97</v>
      </c>
      <c r="H801" s="41">
        <v>0.63</v>
      </c>
      <c r="I801" s="41">
        <v>1.67</v>
      </c>
      <c r="J801" s="41">
        <f t="shared" si="17"/>
        <v>2.5</v>
      </c>
      <c r="K801" s="64">
        <v>12</v>
      </c>
      <c r="L801" s="64">
        <v>2</v>
      </c>
      <c r="M801" s="65" t="s">
        <v>127</v>
      </c>
      <c r="N801" s="65" t="s">
        <v>125</v>
      </c>
      <c r="O801" s="66">
        <v>112</v>
      </c>
    </row>
    <row r="802" spans="1:15" ht="14.5" customHeight="1" x14ac:dyDescent="0.3">
      <c r="A802" s="60" t="s">
        <v>920</v>
      </c>
      <c r="B802" s="61">
        <v>94560</v>
      </c>
      <c r="C802" s="62">
        <v>18</v>
      </c>
      <c r="D802" s="62">
        <v>0</v>
      </c>
      <c r="E802" s="63"/>
      <c r="F802" s="63"/>
      <c r="G802" s="63"/>
      <c r="H802" s="41"/>
      <c r="I802" s="41"/>
      <c r="J802" s="41"/>
      <c r="K802" s="64">
        <v>99</v>
      </c>
      <c r="L802" s="64">
        <v>4</v>
      </c>
      <c r="M802" s="65" t="s">
        <v>125</v>
      </c>
      <c r="N802" s="65" t="s">
        <v>125</v>
      </c>
      <c r="O802" s="66">
        <v>0</v>
      </c>
    </row>
    <row r="803" spans="1:15" ht="14.5" customHeight="1" x14ac:dyDescent="0.3">
      <c r="A803" s="60" t="s">
        <v>921</v>
      </c>
      <c r="B803" s="61">
        <v>50160</v>
      </c>
      <c r="C803" s="62">
        <v>8</v>
      </c>
      <c r="D803" s="62">
        <v>3</v>
      </c>
      <c r="E803" s="63">
        <v>24.33</v>
      </c>
      <c r="F803" s="63">
        <v>40.15</v>
      </c>
      <c r="G803" s="63">
        <v>55.97</v>
      </c>
      <c r="H803" s="41">
        <v>0.73</v>
      </c>
      <c r="I803" s="41">
        <v>1.95</v>
      </c>
      <c r="J803" s="41">
        <f t="shared" ref="J803:J835" si="18">ROUNDUP(E803*0.12,2)</f>
        <v>2.92</v>
      </c>
      <c r="K803" s="64">
        <v>8</v>
      </c>
      <c r="L803" s="64">
        <v>2</v>
      </c>
      <c r="M803" s="65" t="s">
        <v>127</v>
      </c>
      <c r="N803" s="65" t="s">
        <v>125</v>
      </c>
      <c r="O803" s="66">
        <v>16</v>
      </c>
    </row>
    <row r="804" spans="1:15" ht="14.5" customHeight="1" x14ac:dyDescent="0.3">
      <c r="A804" s="60" t="s">
        <v>922</v>
      </c>
      <c r="B804" s="61">
        <v>91301</v>
      </c>
      <c r="C804" s="62">
        <v>3</v>
      </c>
      <c r="D804" s="62">
        <v>10</v>
      </c>
      <c r="E804" s="63">
        <v>14.26</v>
      </c>
      <c r="F804" s="63"/>
      <c r="G804" s="63">
        <v>23.63</v>
      </c>
      <c r="H804" s="41">
        <v>0.43</v>
      </c>
      <c r="I804" s="41">
        <v>1.1499999999999999</v>
      </c>
      <c r="J804" s="41">
        <f t="shared" si="18"/>
        <v>1.72</v>
      </c>
      <c r="K804" s="64">
        <v>3</v>
      </c>
      <c r="L804" s="64">
        <v>7</v>
      </c>
      <c r="M804" s="65" t="s">
        <v>125</v>
      </c>
      <c r="N804" s="65" t="s">
        <v>125</v>
      </c>
      <c r="O804" s="66">
        <v>301</v>
      </c>
    </row>
    <row r="805" spans="1:15" ht="14.5" customHeight="1" x14ac:dyDescent="0.3">
      <c r="A805" s="60" t="s">
        <v>923</v>
      </c>
      <c r="B805" s="61">
        <v>91302</v>
      </c>
      <c r="C805" s="62">
        <v>3</v>
      </c>
      <c r="D805" s="62">
        <v>11</v>
      </c>
      <c r="E805" s="63">
        <v>15.39</v>
      </c>
      <c r="F805" s="63"/>
      <c r="G805" s="63">
        <v>25.56</v>
      </c>
      <c r="H805" s="41">
        <v>0.47</v>
      </c>
      <c r="I805" s="41">
        <v>1.24</v>
      </c>
      <c r="J805" s="41">
        <f t="shared" si="18"/>
        <v>1.85</v>
      </c>
      <c r="K805" s="64">
        <v>3</v>
      </c>
      <c r="L805" s="64">
        <v>7</v>
      </c>
      <c r="M805" s="65" t="s">
        <v>125</v>
      </c>
      <c r="N805" s="65" t="s">
        <v>125</v>
      </c>
      <c r="O805" s="66">
        <v>301</v>
      </c>
    </row>
    <row r="806" spans="1:15" ht="14.5" customHeight="1" x14ac:dyDescent="0.3">
      <c r="A806" s="60" t="s">
        <v>924</v>
      </c>
      <c r="B806" s="61">
        <v>50920</v>
      </c>
      <c r="C806" s="62">
        <v>81</v>
      </c>
      <c r="D806" s="62">
        <v>3</v>
      </c>
      <c r="E806" s="63">
        <v>24.33</v>
      </c>
      <c r="F806" s="63">
        <v>40.15</v>
      </c>
      <c r="G806" s="63">
        <v>55.97</v>
      </c>
      <c r="H806" s="41">
        <v>0.73</v>
      </c>
      <c r="I806" s="41">
        <v>1.95</v>
      </c>
      <c r="J806" s="41">
        <f t="shared" si="18"/>
        <v>2.92</v>
      </c>
      <c r="K806" s="64">
        <v>17</v>
      </c>
      <c r="L806" s="64">
        <v>2</v>
      </c>
      <c r="M806" s="65" t="s">
        <v>127</v>
      </c>
      <c r="N806" s="65" t="s">
        <v>125</v>
      </c>
      <c r="O806" s="66">
        <v>7</v>
      </c>
    </row>
    <row r="807" spans="1:15" ht="14.5" customHeight="1" x14ac:dyDescent="0.3">
      <c r="A807" s="60" t="s">
        <v>925</v>
      </c>
      <c r="B807" s="61">
        <v>7011</v>
      </c>
      <c r="C807" s="62">
        <v>7</v>
      </c>
      <c r="D807" s="62">
        <v>4</v>
      </c>
      <c r="E807" s="63">
        <v>18.690000000000001</v>
      </c>
      <c r="F807" s="63">
        <v>30.82</v>
      </c>
      <c r="G807" s="63">
        <v>42.95</v>
      </c>
      <c r="H807" s="41">
        <v>0.56999999999999995</v>
      </c>
      <c r="I807" s="41">
        <v>1.5</v>
      </c>
      <c r="J807" s="41">
        <f t="shared" si="18"/>
        <v>2.25</v>
      </c>
      <c r="K807" s="64">
        <v>7</v>
      </c>
      <c r="L807" s="64">
        <v>2</v>
      </c>
      <c r="M807" s="65" t="s">
        <v>125</v>
      </c>
      <c r="N807" s="65" t="s">
        <v>125</v>
      </c>
      <c r="O807" s="66">
        <v>44</v>
      </c>
    </row>
    <row r="808" spans="1:15" ht="14.5" customHeight="1" x14ac:dyDescent="0.3">
      <c r="A808" s="60" t="s">
        <v>926</v>
      </c>
      <c r="B808" s="61">
        <v>7013</v>
      </c>
      <c r="C808" s="62">
        <v>7</v>
      </c>
      <c r="D808" s="62">
        <v>3</v>
      </c>
      <c r="E808" s="63">
        <v>24.33</v>
      </c>
      <c r="F808" s="63">
        <v>40.15</v>
      </c>
      <c r="G808" s="63">
        <v>55.97</v>
      </c>
      <c r="H808" s="41">
        <v>0.73</v>
      </c>
      <c r="I808" s="41">
        <v>1.95</v>
      </c>
      <c r="J808" s="41">
        <f t="shared" si="18"/>
        <v>2.92</v>
      </c>
      <c r="K808" s="64">
        <v>7</v>
      </c>
      <c r="L808" s="64">
        <v>2</v>
      </c>
      <c r="M808" s="65" t="s">
        <v>127</v>
      </c>
      <c r="N808" s="65" t="s">
        <v>125</v>
      </c>
      <c r="O808" s="66">
        <v>44</v>
      </c>
    </row>
    <row r="809" spans="1:15" ht="14.5" customHeight="1" x14ac:dyDescent="0.3">
      <c r="A809" s="60" t="s">
        <v>927</v>
      </c>
      <c r="B809" s="61">
        <v>7012</v>
      </c>
      <c r="C809" s="62">
        <v>7</v>
      </c>
      <c r="D809" s="62">
        <v>3</v>
      </c>
      <c r="E809" s="63">
        <v>24.33</v>
      </c>
      <c r="F809" s="63">
        <v>40.15</v>
      </c>
      <c r="G809" s="63">
        <v>55.97</v>
      </c>
      <c r="H809" s="41">
        <v>0.73</v>
      </c>
      <c r="I809" s="41">
        <v>1.95</v>
      </c>
      <c r="J809" s="41">
        <f t="shared" si="18"/>
        <v>2.92</v>
      </c>
      <c r="K809" s="64">
        <v>7</v>
      </c>
      <c r="L809" s="64">
        <v>2</v>
      </c>
      <c r="M809" s="65" t="s">
        <v>127</v>
      </c>
      <c r="N809" s="65" t="s">
        <v>125</v>
      </c>
      <c r="O809" s="66">
        <v>44</v>
      </c>
    </row>
    <row r="810" spans="1:15" ht="14.5" customHeight="1" x14ac:dyDescent="0.3">
      <c r="A810" s="60" t="s">
        <v>928</v>
      </c>
      <c r="B810" s="61">
        <v>2020</v>
      </c>
      <c r="C810" s="62">
        <v>81</v>
      </c>
      <c r="D810" s="62">
        <v>3</v>
      </c>
      <c r="E810" s="63">
        <v>24.33</v>
      </c>
      <c r="F810" s="63">
        <v>40.15</v>
      </c>
      <c r="G810" s="63">
        <v>55.97</v>
      </c>
      <c r="H810" s="41">
        <v>0.73</v>
      </c>
      <c r="I810" s="41">
        <v>1.95</v>
      </c>
      <c r="J810" s="41">
        <f t="shared" si="18"/>
        <v>2.92</v>
      </c>
      <c r="K810" s="64">
        <v>17</v>
      </c>
      <c r="L810" s="64">
        <v>2</v>
      </c>
      <c r="M810" s="65" t="s">
        <v>127</v>
      </c>
      <c r="N810" s="65" t="s">
        <v>125</v>
      </c>
      <c r="O810" s="66">
        <v>3</v>
      </c>
    </row>
    <row r="811" spans="1:15" ht="14.5" customHeight="1" x14ac:dyDescent="0.3">
      <c r="A811" s="60" t="s">
        <v>929</v>
      </c>
      <c r="B811" s="61">
        <v>13530</v>
      </c>
      <c r="C811" s="62">
        <v>70</v>
      </c>
      <c r="D811" s="62">
        <v>2</v>
      </c>
      <c r="E811" s="63">
        <v>35.35</v>
      </c>
      <c r="F811" s="63">
        <v>53.76</v>
      </c>
      <c r="G811" s="63">
        <v>66.040000000000006</v>
      </c>
      <c r="H811" s="41">
        <v>1.07</v>
      </c>
      <c r="I811" s="41">
        <v>2.83</v>
      </c>
      <c r="J811" s="41">
        <f t="shared" si="18"/>
        <v>4.25</v>
      </c>
      <c r="K811" s="64">
        <v>98</v>
      </c>
      <c r="L811" s="64">
        <v>1</v>
      </c>
      <c r="M811" s="65" t="s">
        <v>127</v>
      </c>
      <c r="N811" s="65" t="s">
        <v>125</v>
      </c>
      <c r="O811" s="66">
        <v>2</v>
      </c>
    </row>
    <row r="812" spans="1:15" ht="14.5" customHeight="1" x14ac:dyDescent="0.3">
      <c r="A812" s="60" t="s">
        <v>930</v>
      </c>
      <c r="B812" s="61">
        <v>13550</v>
      </c>
      <c r="C812" s="62">
        <v>70</v>
      </c>
      <c r="D812" s="62">
        <v>1</v>
      </c>
      <c r="E812" s="63">
        <v>39.76</v>
      </c>
      <c r="F812" s="63">
        <v>60.08</v>
      </c>
      <c r="G812" s="63">
        <v>73.62</v>
      </c>
      <c r="H812" s="41">
        <v>1.2</v>
      </c>
      <c r="I812" s="41">
        <v>3.19</v>
      </c>
      <c r="J812" s="41">
        <f t="shared" si="18"/>
        <v>4.7799999999999994</v>
      </c>
      <c r="K812" s="64">
        <v>19</v>
      </c>
      <c r="L812" s="64">
        <v>1</v>
      </c>
      <c r="M812" s="65" t="s">
        <v>127</v>
      </c>
      <c r="N812" s="65" t="s">
        <v>125</v>
      </c>
      <c r="O812" s="66">
        <v>1</v>
      </c>
    </row>
    <row r="813" spans="1:15" ht="14.5" customHeight="1" x14ac:dyDescent="0.3">
      <c r="A813" s="60" t="s">
        <v>931</v>
      </c>
      <c r="B813" s="61">
        <v>6301</v>
      </c>
      <c r="C813" s="62">
        <v>7</v>
      </c>
      <c r="D813" s="62">
        <v>4</v>
      </c>
      <c r="E813" s="63">
        <v>18.690000000000001</v>
      </c>
      <c r="F813" s="63">
        <v>30.82</v>
      </c>
      <c r="G813" s="63">
        <v>42.95</v>
      </c>
      <c r="H813" s="41">
        <v>0.56999999999999995</v>
      </c>
      <c r="I813" s="41">
        <v>1.5</v>
      </c>
      <c r="J813" s="41">
        <f t="shared" si="18"/>
        <v>2.25</v>
      </c>
      <c r="K813" s="64">
        <v>7</v>
      </c>
      <c r="L813" s="64">
        <v>2</v>
      </c>
      <c r="M813" s="65" t="s">
        <v>124</v>
      </c>
      <c r="N813" s="65" t="s">
        <v>125</v>
      </c>
      <c r="O813" s="66">
        <v>44</v>
      </c>
    </row>
    <row r="814" spans="1:15" ht="14.5" customHeight="1" x14ac:dyDescent="0.3">
      <c r="A814" s="60" t="s">
        <v>932</v>
      </c>
      <c r="B814" s="61">
        <v>6302</v>
      </c>
      <c r="C814" s="62">
        <v>7</v>
      </c>
      <c r="D814" s="62">
        <v>3</v>
      </c>
      <c r="E814" s="63">
        <v>24.33</v>
      </c>
      <c r="F814" s="63">
        <v>40.15</v>
      </c>
      <c r="G814" s="63">
        <v>55.97</v>
      </c>
      <c r="H814" s="41">
        <v>0.73</v>
      </c>
      <c r="I814" s="41">
        <v>1.95</v>
      </c>
      <c r="J814" s="41">
        <f t="shared" si="18"/>
        <v>2.92</v>
      </c>
      <c r="K814" s="64">
        <v>7</v>
      </c>
      <c r="L814" s="64">
        <v>2</v>
      </c>
      <c r="M814" s="65" t="s">
        <v>127</v>
      </c>
      <c r="N814" s="65" t="s">
        <v>125</v>
      </c>
      <c r="O814" s="66">
        <v>44</v>
      </c>
    </row>
    <row r="815" spans="1:15" ht="14.5" customHeight="1" x14ac:dyDescent="0.3">
      <c r="A815" s="60" t="s">
        <v>933</v>
      </c>
      <c r="B815" s="61">
        <v>6320</v>
      </c>
      <c r="C815" s="62">
        <v>81</v>
      </c>
      <c r="D815" s="62">
        <v>3</v>
      </c>
      <c r="E815" s="63">
        <v>24.33</v>
      </c>
      <c r="F815" s="63">
        <v>40.15</v>
      </c>
      <c r="G815" s="63">
        <v>55.97</v>
      </c>
      <c r="H815" s="41">
        <v>0.73</v>
      </c>
      <c r="I815" s="41">
        <v>1.95</v>
      </c>
      <c r="J815" s="41">
        <f t="shared" si="18"/>
        <v>2.92</v>
      </c>
      <c r="K815" s="64">
        <v>17</v>
      </c>
      <c r="L815" s="64">
        <v>2</v>
      </c>
      <c r="M815" s="65" t="s">
        <v>127</v>
      </c>
      <c r="N815" s="65" t="s">
        <v>125</v>
      </c>
      <c r="O815" s="66">
        <v>3</v>
      </c>
    </row>
    <row r="816" spans="1:15" ht="14.5" customHeight="1" x14ac:dyDescent="0.3">
      <c r="A816" s="60" t="s">
        <v>934</v>
      </c>
      <c r="B816" s="61">
        <v>20471</v>
      </c>
      <c r="C816" s="62">
        <v>6</v>
      </c>
      <c r="D816" s="62">
        <v>8</v>
      </c>
      <c r="E816" s="63">
        <v>12.88</v>
      </c>
      <c r="F816" s="63"/>
      <c r="G816" s="63">
        <v>20.63</v>
      </c>
      <c r="H816" s="41">
        <v>0.39</v>
      </c>
      <c r="I816" s="41">
        <v>1.04</v>
      </c>
      <c r="J816" s="41">
        <f t="shared" si="18"/>
        <v>1.55</v>
      </c>
      <c r="K816" s="64">
        <v>6</v>
      </c>
      <c r="L816" s="64">
        <v>8</v>
      </c>
      <c r="M816" s="65" t="s">
        <v>125</v>
      </c>
      <c r="N816" s="65" t="s">
        <v>125</v>
      </c>
      <c r="O816" s="66">
        <v>195</v>
      </c>
    </row>
    <row r="817" spans="1:15" ht="14.5" customHeight="1" x14ac:dyDescent="0.3">
      <c r="A817" s="60" t="s">
        <v>935</v>
      </c>
      <c r="B817" s="61">
        <v>20472</v>
      </c>
      <c r="C817" s="62">
        <v>6</v>
      </c>
      <c r="D817" s="62">
        <v>9</v>
      </c>
      <c r="E817" s="63">
        <v>13.14</v>
      </c>
      <c r="F817" s="63"/>
      <c r="G817" s="63">
        <v>21.87</v>
      </c>
      <c r="H817" s="41">
        <v>0.4</v>
      </c>
      <c r="I817" s="41">
        <v>1.06</v>
      </c>
      <c r="J817" s="41">
        <f t="shared" si="18"/>
        <v>1.58</v>
      </c>
      <c r="K817" s="64">
        <v>6</v>
      </c>
      <c r="L817" s="64">
        <v>8</v>
      </c>
      <c r="M817" s="65" t="s">
        <v>125</v>
      </c>
      <c r="N817" s="65" t="s">
        <v>125</v>
      </c>
      <c r="O817" s="66">
        <v>195</v>
      </c>
    </row>
    <row r="818" spans="1:15" ht="14.5" customHeight="1" x14ac:dyDescent="0.3">
      <c r="A818" s="60" t="s">
        <v>936</v>
      </c>
      <c r="B818" s="61">
        <v>6600</v>
      </c>
      <c r="C818" s="62">
        <v>81</v>
      </c>
      <c r="D818" s="62">
        <v>3</v>
      </c>
      <c r="E818" s="63">
        <v>24.33</v>
      </c>
      <c r="F818" s="63">
        <v>40.15</v>
      </c>
      <c r="G818" s="63">
        <v>55.97</v>
      </c>
      <c r="H818" s="41">
        <v>0.73</v>
      </c>
      <c r="I818" s="41">
        <v>1.95</v>
      </c>
      <c r="J818" s="41">
        <f t="shared" si="18"/>
        <v>2.92</v>
      </c>
      <c r="K818" s="64">
        <v>17</v>
      </c>
      <c r="L818" s="64">
        <v>2</v>
      </c>
      <c r="M818" s="65" t="s">
        <v>127</v>
      </c>
      <c r="N818" s="65" t="s">
        <v>125</v>
      </c>
      <c r="O818" s="66">
        <v>11</v>
      </c>
    </row>
    <row r="819" spans="1:15" ht="14.5" customHeight="1" x14ac:dyDescent="0.3">
      <c r="A819" s="60" t="s">
        <v>937</v>
      </c>
      <c r="B819" s="61">
        <v>70401</v>
      </c>
      <c r="C819" s="62">
        <v>5</v>
      </c>
      <c r="D819" s="62">
        <v>64</v>
      </c>
      <c r="E819" s="63">
        <v>17.43</v>
      </c>
      <c r="F819" s="63">
        <v>30.19</v>
      </c>
      <c r="G819" s="63">
        <v>42.95</v>
      </c>
      <c r="H819" s="41">
        <v>0.53</v>
      </c>
      <c r="I819" s="41">
        <v>1.4</v>
      </c>
      <c r="J819" s="41">
        <f t="shared" si="18"/>
        <v>2.0999999999999996</v>
      </c>
      <c r="K819" s="64">
        <v>5</v>
      </c>
      <c r="L819" s="64">
        <v>4</v>
      </c>
      <c r="M819" s="65" t="s">
        <v>125</v>
      </c>
      <c r="N819" s="65" t="s">
        <v>125</v>
      </c>
      <c r="O819" s="66">
        <v>25</v>
      </c>
    </row>
    <row r="820" spans="1:15" ht="14.5" customHeight="1" x14ac:dyDescent="0.3">
      <c r="A820" s="60" t="s">
        <v>938</v>
      </c>
      <c r="B820" s="61">
        <v>70402</v>
      </c>
      <c r="C820" s="62">
        <v>5</v>
      </c>
      <c r="D820" s="62">
        <v>63</v>
      </c>
      <c r="E820" s="63">
        <v>20.79</v>
      </c>
      <c r="F820" s="63">
        <v>38.380000000000003</v>
      </c>
      <c r="G820" s="63">
        <v>55.97</v>
      </c>
      <c r="H820" s="41">
        <v>0.63</v>
      </c>
      <c r="I820" s="41">
        <v>1.67</v>
      </c>
      <c r="J820" s="41">
        <f t="shared" si="18"/>
        <v>2.5</v>
      </c>
      <c r="K820" s="64">
        <v>5</v>
      </c>
      <c r="L820" s="64">
        <v>4</v>
      </c>
      <c r="M820" s="65" t="s">
        <v>125</v>
      </c>
      <c r="N820" s="65" t="s">
        <v>125</v>
      </c>
      <c r="O820" s="66">
        <v>25</v>
      </c>
    </row>
    <row r="821" spans="1:15" ht="14.5" customHeight="1" x14ac:dyDescent="0.3">
      <c r="A821" s="60" t="s">
        <v>939</v>
      </c>
      <c r="B821" s="61">
        <v>70420</v>
      </c>
      <c r="C821" s="62">
        <v>81</v>
      </c>
      <c r="D821" s="62">
        <v>3</v>
      </c>
      <c r="E821" s="63">
        <v>24.33</v>
      </c>
      <c r="F821" s="63">
        <v>40.15</v>
      </c>
      <c r="G821" s="63">
        <v>55.97</v>
      </c>
      <c r="H821" s="41">
        <v>0.73</v>
      </c>
      <c r="I821" s="41">
        <v>1.95</v>
      </c>
      <c r="J821" s="41">
        <f t="shared" si="18"/>
        <v>2.92</v>
      </c>
      <c r="K821" s="64">
        <v>16</v>
      </c>
      <c r="L821" s="64">
        <v>3</v>
      </c>
      <c r="M821" s="65" t="s">
        <v>127</v>
      </c>
      <c r="N821" s="65" t="s">
        <v>125</v>
      </c>
      <c r="O821" s="66">
        <v>10</v>
      </c>
    </row>
    <row r="822" spans="1:15" ht="14.5" customHeight="1" x14ac:dyDescent="0.3">
      <c r="A822" s="60" t="s">
        <v>940</v>
      </c>
      <c r="B822" s="61">
        <v>29861</v>
      </c>
      <c r="C822" s="62">
        <v>14</v>
      </c>
      <c r="D822" s="62">
        <v>14</v>
      </c>
      <c r="E822" s="63">
        <v>18.690000000000001</v>
      </c>
      <c r="F822" s="63">
        <v>30.82</v>
      </c>
      <c r="G822" s="63">
        <v>42.95</v>
      </c>
      <c r="H822" s="41">
        <v>0.56999999999999995</v>
      </c>
      <c r="I822" s="41">
        <v>1.5</v>
      </c>
      <c r="J822" s="41">
        <f t="shared" si="18"/>
        <v>2.25</v>
      </c>
      <c r="K822" s="64">
        <v>14</v>
      </c>
      <c r="L822" s="64">
        <v>2</v>
      </c>
      <c r="M822" s="65" t="s">
        <v>127</v>
      </c>
      <c r="N822" s="65" t="s">
        <v>125</v>
      </c>
      <c r="O822" s="66">
        <v>28</v>
      </c>
    </row>
    <row r="823" spans="1:15" ht="14.5" customHeight="1" x14ac:dyDescent="0.3">
      <c r="A823" s="60" t="s">
        <v>941</v>
      </c>
      <c r="B823" s="61">
        <v>29863</v>
      </c>
      <c r="C823" s="62">
        <v>14</v>
      </c>
      <c r="D823" s="62">
        <v>13</v>
      </c>
      <c r="E823" s="63">
        <v>24.33</v>
      </c>
      <c r="F823" s="63">
        <v>40.15</v>
      </c>
      <c r="G823" s="63">
        <v>55.97</v>
      </c>
      <c r="H823" s="41">
        <v>0.73</v>
      </c>
      <c r="I823" s="41">
        <v>1.95</v>
      </c>
      <c r="J823" s="41">
        <f t="shared" si="18"/>
        <v>2.92</v>
      </c>
      <c r="K823" s="64">
        <v>14</v>
      </c>
      <c r="L823" s="64">
        <v>2</v>
      </c>
      <c r="M823" s="65" t="s">
        <v>127</v>
      </c>
      <c r="N823" s="65" t="s">
        <v>125</v>
      </c>
      <c r="O823" s="66">
        <v>28</v>
      </c>
    </row>
    <row r="824" spans="1:15" ht="14.5" customHeight="1" x14ac:dyDescent="0.3">
      <c r="A824" s="60" t="s">
        <v>942</v>
      </c>
      <c r="B824" s="61">
        <v>29862</v>
      </c>
      <c r="C824" s="62">
        <v>14</v>
      </c>
      <c r="D824" s="62">
        <v>13</v>
      </c>
      <c r="E824" s="63">
        <v>24.33</v>
      </c>
      <c r="F824" s="63">
        <v>40.15</v>
      </c>
      <c r="G824" s="63">
        <v>55.97</v>
      </c>
      <c r="H824" s="41">
        <v>0.73</v>
      </c>
      <c r="I824" s="41">
        <v>1.95</v>
      </c>
      <c r="J824" s="41">
        <f t="shared" si="18"/>
        <v>2.92</v>
      </c>
      <c r="K824" s="64">
        <v>14</v>
      </c>
      <c r="L824" s="64">
        <v>2</v>
      </c>
      <c r="M824" s="65" t="s">
        <v>127</v>
      </c>
      <c r="N824" s="65" t="s">
        <v>125</v>
      </c>
      <c r="O824" s="66">
        <v>28</v>
      </c>
    </row>
    <row r="825" spans="1:15" ht="14.5" customHeight="1" x14ac:dyDescent="0.3">
      <c r="A825" s="60" t="s">
        <v>943</v>
      </c>
      <c r="B825" s="61">
        <v>83481</v>
      </c>
      <c r="C825" s="62">
        <v>6</v>
      </c>
      <c r="D825" s="62">
        <v>12</v>
      </c>
      <c r="E825" s="63">
        <v>16.63</v>
      </c>
      <c r="F825" s="63"/>
      <c r="G825" s="63">
        <v>27.65</v>
      </c>
      <c r="H825" s="41">
        <v>0.5</v>
      </c>
      <c r="I825" s="41">
        <v>1.34</v>
      </c>
      <c r="J825" s="41">
        <f t="shared" si="18"/>
        <v>2</v>
      </c>
      <c r="K825" s="64">
        <v>6</v>
      </c>
      <c r="L825" s="64">
        <v>7</v>
      </c>
      <c r="M825" s="65" t="s">
        <v>125</v>
      </c>
      <c r="N825" s="65" t="s">
        <v>125</v>
      </c>
      <c r="O825" s="66">
        <v>301</v>
      </c>
    </row>
    <row r="826" spans="1:15" ht="14.5" customHeight="1" x14ac:dyDescent="0.3">
      <c r="A826" s="60" t="s">
        <v>944</v>
      </c>
      <c r="B826" s="61">
        <v>83482</v>
      </c>
      <c r="C826" s="62">
        <v>6</v>
      </c>
      <c r="D826" s="62">
        <v>13</v>
      </c>
      <c r="E826" s="63">
        <v>18</v>
      </c>
      <c r="F826" s="63"/>
      <c r="G826" s="63">
        <v>29.88</v>
      </c>
      <c r="H826" s="41">
        <v>0.54</v>
      </c>
      <c r="I826" s="41">
        <v>1.44</v>
      </c>
      <c r="J826" s="41">
        <f t="shared" si="18"/>
        <v>2.16</v>
      </c>
      <c r="K826" s="64">
        <v>6</v>
      </c>
      <c r="L826" s="64">
        <v>7</v>
      </c>
      <c r="M826" s="65" t="s">
        <v>125</v>
      </c>
      <c r="N826" s="65" t="s">
        <v>125</v>
      </c>
      <c r="O826" s="66">
        <v>301</v>
      </c>
    </row>
    <row r="827" spans="1:15" ht="14.5" customHeight="1" x14ac:dyDescent="0.3">
      <c r="A827" s="60" t="s">
        <v>945</v>
      </c>
      <c r="B827" s="61">
        <v>81230</v>
      </c>
      <c r="C827" s="62">
        <v>81</v>
      </c>
      <c r="D827" s="62">
        <v>2</v>
      </c>
      <c r="E827" s="63">
        <v>28.47</v>
      </c>
      <c r="F827" s="63">
        <v>46.96</v>
      </c>
      <c r="G827" s="63">
        <v>65.45</v>
      </c>
      <c r="H827" s="41">
        <v>0.86</v>
      </c>
      <c r="I827" s="41">
        <v>2.2799999999999998</v>
      </c>
      <c r="J827" s="41">
        <f t="shared" si="18"/>
        <v>3.42</v>
      </c>
      <c r="K827" s="64">
        <v>98</v>
      </c>
      <c r="L827" s="64">
        <v>1</v>
      </c>
      <c r="M827" s="65" t="s">
        <v>127</v>
      </c>
      <c r="N827" s="65" t="s">
        <v>125</v>
      </c>
      <c r="O827" s="66">
        <v>2</v>
      </c>
    </row>
    <row r="828" spans="1:15" ht="14.5" customHeight="1" x14ac:dyDescent="0.3">
      <c r="A828" s="60" t="s">
        <v>946</v>
      </c>
      <c r="B828" s="61">
        <v>81280</v>
      </c>
      <c r="C828" s="62">
        <v>81</v>
      </c>
      <c r="D828" s="62">
        <v>3</v>
      </c>
      <c r="E828" s="63">
        <v>24.33</v>
      </c>
      <c r="F828" s="63">
        <v>40.15</v>
      </c>
      <c r="G828" s="63">
        <v>55.97</v>
      </c>
      <c r="H828" s="41">
        <v>0.73</v>
      </c>
      <c r="I828" s="41">
        <v>1.95</v>
      </c>
      <c r="J828" s="41">
        <f t="shared" si="18"/>
        <v>2.92</v>
      </c>
      <c r="K828" s="64">
        <v>17</v>
      </c>
      <c r="L828" s="64">
        <v>3</v>
      </c>
      <c r="M828" s="65" t="s">
        <v>127</v>
      </c>
      <c r="N828" s="65" t="s">
        <v>125</v>
      </c>
      <c r="O828" s="66">
        <v>10</v>
      </c>
    </row>
    <row r="829" spans="1:15" ht="14.5" customHeight="1" x14ac:dyDescent="0.3">
      <c r="A829" s="60" t="s">
        <v>947</v>
      </c>
      <c r="B829" s="61">
        <v>81201</v>
      </c>
      <c r="C829" s="62">
        <v>6</v>
      </c>
      <c r="D829" s="62">
        <v>63</v>
      </c>
      <c r="E829" s="63">
        <v>20.79</v>
      </c>
      <c r="F829" s="63">
        <v>38.380000000000003</v>
      </c>
      <c r="G829" s="63">
        <v>55.97</v>
      </c>
      <c r="H829" s="41">
        <v>0.63</v>
      </c>
      <c r="I829" s="41">
        <v>1.67</v>
      </c>
      <c r="J829" s="41">
        <f t="shared" si="18"/>
        <v>2.5</v>
      </c>
      <c r="K829" s="64">
        <v>6</v>
      </c>
      <c r="L829" s="64">
        <v>3</v>
      </c>
      <c r="M829" s="65" t="s">
        <v>125</v>
      </c>
      <c r="N829" s="65" t="s">
        <v>125</v>
      </c>
      <c r="O829" s="66">
        <v>127</v>
      </c>
    </row>
    <row r="830" spans="1:15" ht="14.5" customHeight="1" x14ac:dyDescent="0.3">
      <c r="A830" s="60" t="s">
        <v>948</v>
      </c>
      <c r="B830" s="61">
        <v>81202</v>
      </c>
      <c r="C830" s="62">
        <v>6</v>
      </c>
      <c r="D830" s="62">
        <v>63</v>
      </c>
      <c r="E830" s="63">
        <v>20.79</v>
      </c>
      <c r="F830" s="63">
        <v>38.380000000000003</v>
      </c>
      <c r="G830" s="63">
        <v>55.97</v>
      </c>
      <c r="H830" s="41">
        <v>0.63</v>
      </c>
      <c r="I830" s="41">
        <v>1.67</v>
      </c>
      <c r="J830" s="41">
        <f t="shared" si="18"/>
        <v>2.5</v>
      </c>
      <c r="K830" s="64">
        <v>6</v>
      </c>
      <c r="L830" s="64">
        <v>3</v>
      </c>
      <c r="M830" s="65" t="s">
        <v>125</v>
      </c>
      <c r="N830" s="65" t="s">
        <v>125</v>
      </c>
      <c r="O830" s="66">
        <v>127</v>
      </c>
    </row>
    <row r="831" spans="1:15" ht="14.5" customHeight="1" x14ac:dyDescent="0.3">
      <c r="A831" s="60" t="s">
        <v>949</v>
      </c>
      <c r="B831" s="61">
        <v>35661</v>
      </c>
      <c r="C831" s="62">
        <v>6</v>
      </c>
      <c r="D831" s="62">
        <v>10</v>
      </c>
      <c r="E831" s="63">
        <v>14.21</v>
      </c>
      <c r="F831" s="63"/>
      <c r="G831" s="63">
        <v>23.63</v>
      </c>
      <c r="H831" s="41">
        <v>0.43</v>
      </c>
      <c r="I831" s="41">
        <v>1.1399999999999999</v>
      </c>
      <c r="J831" s="41">
        <f t="shared" si="18"/>
        <v>1.71</v>
      </c>
      <c r="K831" s="64">
        <v>6</v>
      </c>
      <c r="L831" s="64">
        <v>3</v>
      </c>
      <c r="M831" s="65" t="s">
        <v>125</v>
      </c>
      <c r="N831" s="65" t="s">
        <v>125</v>
      </c>
      <c r="O831" s="66">
        <v>134</v>
      </c>
    </row>
    <row r="832" spans="1:15" ht="14.5" customHeight="1" x14ac:dyDescent="0.3">
      <c r="A832" s="60" t="s">
        <v>950</v>
      </c>
      <c r="B832" s="61">
        <v>35662</v>
      </c>
      <c r="C832" s="62">
        <v>6</v>
      </c>
      <c r="D832" s="62">
        <v>11</v>
      </c>
      <c r="E832" s="63">
        <v>15.37</v>
      </c>
      <c r="F832" s="63"/>
      <c r="G832" s="63">
        <v>25.56</v>
      </c>
      <c r="H832" s="41">
        <v>0.47</v>
      </c>
      <c r="I832" s="41">
        <v>1.23</v>
      </c>
      <c r="J832" s="41">
        <f t="shared" si="18"/>
        <v>1.85</v>
      </c>
      <c r="K832" s="64">
        <v>6</v>
      </c>
      <c r="L832" s="64">
        <v>3</v>
      </c>
      <c r="M832" s="65" t="s">
        <v>125</v>
      </c>
      <c r="N832" s="65" t="s">
        <v>125</v>
      </c>
      <c r="O832" s="66">
        <v>134</v>
      </c>
    </row>
    <row r="833" spans="1:15" ht="14.5" customHeight="1" x14ac:dyDescent="0.3">
      <c r="A833" s="60" t="s">
        <v>951</v>
      </c>
      <c r="B833" s="61">
        <v>151</v>
      </c>
      <c r="C833" s="62">
        <v>2</v>
      </c>
      <c r="D833" s="62">
        <v>11</v>
      </c>
      <c r="E833" s="63">
        <v>16.71</v>
      </c>
      <c r="F833" s="63"/>
      <c r="G833" s="63">
        <v>25.56</v>
      </c>
      <c r="H833" s="41">
        <v>0.51</v>
      </c>
      <c r="I833" s="41">
        <v>1.34</v>
      </c>
      <c r="J833" s="41">
        <f t="shared" si="18"/>
        <v>2.0099999999999998</v>
      </c>
      <c r="K833" s="64">
        <v>2</v>
      </c>
      <c r="L833" s="64">
        <v>5</v>
      </c>
      <c r="M833" s="65" t="s">
        <v>125</v>
      </c>
      <c r="N833" s="65" t="s">
        <v>125</v>
      </c>
      <c r="O833" s="66">
        <v>202</v>
      </c>
    </row>
    <row r="834" spans="1:15" ht="14.5" customHeight="1" x14ac:dyDescent="0.3">
      <c r="A834" s="60" t="s">
        <v>952</v>
      </c>
      <c r="B834" s="61">
        <v>153</v>
      </c>
      <c r="C834" s="62">
        <v>2</v>
      </c>
      <c r="D834" s="62">
        <v>15</v>
      </c>
      <c r="E834" s="63">
        <v>22.84</v>
      </c>
      <c r="F834" s="63"/>
      <c r="G834" s="63">
        <v>34.93</v>
      </c>
      <c r="H834" s="41">
        <v>0.69</v>
      </c>
      <c r="I834" s="41">
        <v>1.83</v>
      </c>
      <c r="J834" s="41">
        <f t="shared" si="18"/>
        <v>2.75</v>
      </c>
      <c r="K834" s="64">
        <v>2</v>
      </c>
      <c r="L834" s="64">
        <v>5</v>
      </c>
      <c r="M834" s="65" t="s">
        <v>125</v>
      </c>
      <c r="N834" s="65" t="s">
        <v>125</v>
      </c>
      <c r="O834" s="66">
        <v>202</v>
      </c>
    </row>
    <row r="835" spans="1:15" ht="14.5" customHeight="1" x14ac:dyDescent="0.3">
      <c r="A835" s="60" t="s">
        <v>953</v>
      </c>
      <c r="B835" s="61">
        <v>152</v>
      </c>
      <c r="C835" s="62">
        <v>2</v>
      </c>
      <c r="D835" s="62">
        <v>13</v>
      </c>
      <c r="E835" s="63">
        <v>19.54</v>
      </c>
      <c r="F835" s="63"/>
      <c r="G835" s="63">
        <v>29.88</v>
      </c>
      <c r="H835" s="41">
        <v>0.59</v>
      </c>
      <c r="I835" s="41">
        <v>1.57</v>
      </c>
      <c r="J835" s="41">
        <f t="shared" si="18"/>
        <v>2.3499999999999996</v>
      </c>
      <c r="K835" s="64">
        <v>2</v>
      </c>
      <c r="L835" s="64">
        <v>5</v>
      </c>
      <c r="M835" s="65" t="s">
        <v>125</v>
      </c>
      <c r="N835" s="65" t="s">
        <v>125</v>
      </c>
      <c r="O835" s="66">
        <v>202</v>
      </c>
    </row>
    <row r="836" spans="1:15" ht="14.5" customHeight="1" x14ac:dyDescent="0.3">
      <c r="A836" s="60" t="s">
        <v>954</v>
      </c>
      <c r="B836" s="61">
        <v>94600</v>
      </c>
      <c r="C836" s="62">
        <v>18</v>
      </c>
      <c r="D836" s="62">
        <v>0</v>
      </c>
      <c r="E836" s="63"/>
      <c r="F836" s="63"/>
      <c r="G836" s="63"/>
      <c r="H836" s="41"/>
      <c r="I836" s="41"/>
      <c r="J836" s="41"/>
      <c r="K836" s="64">
        <v>99</v>
      </c>
      <c r="L836" s="64">
        <v>2</v>
      </c>
      <c r="M836" s="65" t="s">
        <v>127</v>
      </c>
      <c r="N836" s="65" t="s">
        <v>127</v>
      </c>
      <c r="O836" s="66">
        <v>0</v>
      </c>
    </row>
    <row r="837" spans="1:15" ht="14.5" customHeight="1" x14ac:dyDescent="0.3">
      <c r="A837" s="60" t="s">
        <v>955</v>
      </c>
      <c r="B837" s="61">
        <v>34801</v>
      </c>
      <c r="C837" s="62">
        <v>6</v>
      </c>
      <c r="D837" s="62">
        <v>11</v>
      </c>
      <c r="E837" s="63">
        <v>15.37</v>
      </c>
      <c r="F837" s="63"/>
      <c r="G837" s="63">
        <v>25.56</v>
      </c>
      <c r="H837" s="41">
        <v>0.47</v>
      </c>
      <c r="I837" s="41">
        <v>1.23</v>
      </c>
      <c r="J837" s="41">
        <f t="shared" ref="J837:J900" si="19">ROUNDUP(E837*0.12,2)</f>
        <v>1.85</v>
      </c>
      <c r="K837" s="64">
        <v>6</v>
      </c>
      <c r="L837" s="64">
        <v>3</v>
      </c>
      <c r="M837" s="65" t="s">
        <v>125</v>
      </c>
      <c r="N837" s="65" t="s">
        <v>125</v>
      </c>
      <c r="O837" s="66">
        <v>134</v>
      </c>
    </row>
    <row r="838" spans="1:15" ht="14.5" customHeight="1" x14ac:dyDescent="0.3">
      <c r="A838" s="60" t="s">
        <v>956</v>
      </c>
      <c r="B838" s="61">
        <v>34802</v>
      </c>
      <c r="C838" s="62">
        <v>6</v>
      </c>
      <c r="D838" s="62">
        <v>12</v>
      </c>
      <c r="E838" s="63">
        <v>16.63</v>
      </c>
      <c r="F838" s="63"/>
      <c r="G838" s="63">
        <v>27.65</v>
      </c>
      <c r="H838" s="41">
        <v>0.5</v>
      </c>
      <c r="I838" s="41">
        <v>1.34</v>
      </c>
      <c r="J838" s="41">
        <f t="shared" si="19"/>
        <v>2</v>
      </c>
      <c r="K838" s="64">
        <v>6</v>
      </c>
      <c r="L838" s="64">
        <v>3</v>
      </c>
      <c r="M838" s="65" t="s">
        <v>125</v>
      </c>
      <c r="N838" s="65" t="s">
        <v>125</v>
      </c>
      <c r="O838" s="66">
        <v>134</v>
      </c>
    </row>
    <row r="839" spans="1:15" ht="14.5" customHeight="1" x14ac:dyDescent="0.3">
      <c r="A839" s="60" t="s">
        <v>957</v>
      </c>
      <c r="B839" s="61">
        <v>23001</v>
      </c>
      <c r="C839" s="62">
        <v>2</v>
      </c>
      <c r="D839" s="62">
        <v>10</v>
      </c>
      <c r="E839" s="63">
        <v>15.45</v>
      </c>
      <c r="F839" s="63"/>
      <c r="G839" s="63">
        <v>23.63</v>
      </c>
      <c r="H839" s="41">
        <v>0.47</v>
      </c>
      <c r="I839" s="41">
        <v>1.24</v>
      </c>
      <c r="J839" s="41">
        <f t="shared" si="19"/>
        <v>1.86</v>
      </c>
      <c r="K839" s="64">
        <v>2</v>
      </c>
      <c r="L839" s="64">
        <v>6</v>
      </c>
      <c r="M839" s="65" t="s">
        <v>125</v>
      </c>
      <c r="N839" s="65" t="s">
        <v>125</v>
      </c>
      <c r="O839" s="66">
        <v>195</v>
      </c>
    </row>
    <row r="840" spans="1:15" ht="14.5" customHeight="1" x14ac:dyDescent="0.3">
      <c r="A840" s="60" t="s">
        <v>958</v>
      </c>
      <c r="B840" s="61">
        <v>23002</v>
      </c>
      <c r="C840" s="62">
        <v>2</v>
      </c>
      <c r="D840" s="62">
        <v>11</v>
      </c>
      <c r="E840" s="63">
        <v>16.71</v>
      </c>
      <c r="F840" s="63"/>
      <c r="G840" s="63">
        <v>25.56</v>
      </c>
      <c r="H840" s="41">
        <v>0.51</v>
      </c>
      <c r="I840" s="41">
        <v>1.34</v>
      </c>
      <c r="J840" s="41">
        <f t="shared" si="19"/>
        <v>2.0099999999999998</v>
      </c>
      <c r="K840" s="64">
        <v>2</v>
      </c>
      <c r="L840" s="64">
        <v>6</v>
      </c>
      <c r="M840" s="65" t="s">
        <v>125</v>
      </c>
      <c r="N840" s="65" t="s">
        <v>125</v>
      </c>
      <c r="O840" s="66">
        <v>195</v>
      </c>
    </row>
    <row r="841" spans="1:15" ht="14.5" customHeight="1" x14ac:dyDescent="0.3">
      <c r="A841" s="60" t="s">
        <v>959</v>
      </c>
      <c r="B841" s="61">
        <v>23003</v>
      </c>
      <c r="C841" s="62">
        <v>2</v>
      </c>
      <c r="D841" s="62">
        <v>12</v>
      </c>
      <c r="E841" s="63">
        <v>18.07</v>
      </c>
      <c r="F841" s="63"/>
      <c r="G841" s="63">
        <v>27.65</v>
      </c>
      <c r="H841" s="41">
        <v>0.55000000000000004</v>
      </c>
      <c r="I841" s="41">
        <v>1.45</v>
      </c>
      <c r="J841" s="41">
        <f t="shared" si="19"/>
        <v>2.17</v>
      </c>
      <c r="K841" s="64">
        <v>2</v>
      </c>
      <c r="L841" s="64">
        <v>6</v>
      </c>
      <c r="M841" s="65" t="s">
        <v>125</v>
      </c>
      <c r="N841" s="65" t="s">
        <v>125</v>
      </c>
      <c r="O841" s="66">
        <v>195</v>
      </c>
    </row>
    <row r="842" spans="1:15" ht="14.5" customHeight="1" x14ac:dyDescent="0.3">
      <c r="A842" s="60" t="s">
        <v>960</v>
      </c>
      <c r="B842" s="61">
        <v>57600</v>
      </c>
      <c r="C842" s="62">
        <v>12</v>
      </c>
      <c r="D842" s="62">
        <v>64</v>
      </c>
      <c r="E842" s="63">
        <v>17.43</v>
      </c>
      <c r="F842" s="63">
        <v>30.19</v>
      </c>
      <c r="G842" s="63">
        <v>42.95</v>
      </c>
      <c r="H842" s="41">
        <v>0.53</v>
      </c>
      <c r="I842" s="41">
        <v>1.4</v>
      </c>
      <c r="J842" s="41">
        <f t="shared" si="19"/>
        <v>2.0999999999999996</v>
      </c>
      <c r="K842" s="64">
        <v>12</v>
      </c>
      <c r="L842" s="64">
        <v>2</v>
      </c>
      <c r="M842" s="65" t="s">
        <v>127</v>
      </c>
      <c r="N842" s="65" t="s">
        <v>125</v>
      </c>
      <c r="O842" s="66">
        <v>195</v>
      </c>
    </row>
    <row r="843" spans="1:15" ht="14.5" customHeight="1" x14ac:dyDescent="0.3">
      <c r="A843" s="60" t="s">
        <v>961</v>
      </c>
      <c r="B843" s="61">
        <v>41161</v>
      </c>
      <c r="C843" s="62">
        <v>15</v>
      </c>
      <c r="D843" s="62">
        <v>4</v>
      </c>
      <c r="E843" s="63">
        <v>18.690000000000001</v>
      </c>
      <c r="F843" s="63">
        <v>30.82</v>
      </c>
      <c r="G843" s="63">
        <v>42.95</v>
      </c>
      <c r="H843" s="41">
        <v>0.56999999999999995</v>
      </c>
      <c r="I843" s="41">
        <v>1.5</v>
      </c>
      <c r="J843" s="41">
        <f t="shared" si="19"/>
        <v>2.25</v>
      </c>
      <c r="K843" s="64">
        <v>16</v>
      </c>
      <c r="L843" s="64">
        <v>2</v>
      </c>
      <c r="M843" s="65" t="s">
        <v>125</v>
      </c>
      <c r="N843" s="65" t="s">
        <v>125</v>
      </c>
      <c r="O843" s="66">
        <v>134</v>
      </c>
    </row>
    <row r="844" spans="1:15" ht="14.5" customHeight="1" x14ac:dyDescent="0.3">
      <c r="A844" s="60" t="s">
        <v>962</v>
      </c>
      <c r="B844" s="61">
        <v>41120</v>
      </c>
      <c r="C844" s="62">
        <v>81</v>
      </c>
      <c r="D844" s="62">
        <v>3</v>
      </c>
      <c r="E844" s="63">
        <v>24.33</v>
      </c>
      <c r="F844" s="63">
        <v>40.15</v>
      </c>
      <c r="G844" s="63">
        <v>55.97</v>
      </c>
      <c r="H844" s="41">
        <v>0.73</v>
      </c>
      <c r="I844" s="41">
        <v>1.95</v>
      </c>
      <c r="J844" s="41">
        <f t="shared" si="19"/>
        <v>2.92</v>
      </c>
      <c r="K844" s="64">
        <v>17</v>
      </c>
      <c r="L844" s="64">
        <v>2</v>
      </c>
      <c r="M844" s="65" t="s">
        <v>127</v>
      </c>
      <c r="N844" s="65" t="s">
        <v>125</v>
      </c>
      <c r="O844" s="66">
        <v>7</v>
      </c>
    </row>
    <row r="845" spans="1:15" ht="14.5" customHeight="1" x14ac:dyDescent="0.3">
      <c r="A845" s="60" t="s">
        <v>963</v>
      </c>
      <c r="B845" s="61">
        <v>41163</v>
      </c>
      <c r="C845" s="62">
        <v>15</v>
      </c>
      <c r="D845" s="62">
        <v>3</v>
      </c>
      <c r="E845" s="63">
        <v>24.33</v>
      </c>
      <c r="F845" s="63">
        <v>40.15</v>
      </c>
      <c r="G845" s="63">
        <v>55.97</v>
      </c>
      <c r="H845" s="41">
        <v>0.73</v>
      </c>
      <c r="I845" s="41">
        <v>1.95</v>
      </c>
      <c r="J845" s="41">
        <f t="shared" si="19"/>
        <v>2.92</v>
      </c>
      <c r="K845" s="64">
        <v>15</v>
      </c>
      <c r="L845" s="64">
        <v>2</v>
      </c>
      <c r="M845" s="65" t="s">
        <v>127</v>
      </c>
      <c r="N845" s="65" t="s">
        <v>125</v>
      </c>
      <c r="O845" s="66">
        <v>134</v>
      </c>
    </row>
    <row r="846" spans="1:15" ht="14.5" customHeight="1" x14ac:dyDescent="0.3">
      <c r="A846" s="60" t="s">
        <v>964</v>
      </c>
      <c r="B846" s="61">
        <v>41162</v>
      </c>
      <c r="C846" s="62">
        <v>15</v>
      </c>
      <c r="D846" s="62">
        <v>3</v>
      </c>
      <c r="E846" s="63">
        <v>24.33</v>
      </c>
      <c r="F846" s="63">
        <v>40.15</v>
      </c>
      <c r="G846" s="63">
        <v>55.97</v>
      </c>
      <c r="H846" s="41">
        <v>0.73</v>
      </c>
      <c r="I846" s="41">
        <v>1.95</v>
      </c>
      <c r="J846" s="41">
        <f t="shared" si="19"/>
        <v>2.92</v>
      </c>
      <c r="K846" s="64">
        <v>15</v>
      </c>
      <c r="L846" s="64">
        <v>2</v>
      </c>
      <c r="M846" s="65" t="s">
        <v>127</v>
      </c>
      <c r="N846" s="65" t="s">
        <v>125</v>
      </c>
      <c r="O846" s="66">
        <v>134</v>
      </c>
    </row>
    <row r="847" spans="1:15" ht="14.5" customHeight="1" x14ac:dyDescent="0.3">
      <c r="A847" s="60" t="s">
        <v>965</v>
      </c>
      <c r="B847" s="61">
        <v>38401</v>
      </c>
      <c r="C847" s="62">
        <v>2</v>
      </c>
      <c r="D847" s="62">
        <v>9</v>
      </c>
      <c r="E847" s="63">
        <v>14.3</v>
      </c>
      <c r="F847" s="63"/>
      <c r="G847" s="63">
        <v>21.87</v>
      </c>
      <c r="H847" s="41">
        <v>0.43</v>
      </c>
      <c r="I847" s="41">
        <v>1.1499999999999999</v>
      </c>
      <c r="J847" s="41">
        <f t="shared" si="19"/>
        <v>1.72</v>
      </c>
      <c r="K847" s="64">
        <v>2</v>
      </c>
      <c r="L847" s="64">
        <v>3</v>
      </c>
      <c r="M847" s="65" t="s">
        <v>125</v>
      </c>
      <c r="N847" s="65" t="s">
        <v>125</v>
      </c>
      <c r="O847" s="66">
        <v>195</v>
      </c>
    </row>
    <row r="848" spans="1:15" ht="14.5" customHeight="1" x14ac:dyDescent="0.3">
      <c r="A848" s="60" t="s">
        <v>966</v>
      </c>
      <c r="B848" s="61">
        <v>38402</v>
      </c>
      <c r="C848" s="62">
        <v>2</v>
      </c>
      <c r="D848" s="62">
        <v>10</v>
      </c>
      <c r="E848" s="63">
        <v>15.45</v>
      </c>
      <c r="F848" s="63"/>
      <c r="G848" s="63">
        <v>23.63</v>
      </c>
      <c r="H848" s="41">
        <v>0.47</v>
      </c>
      <c r="I848" s="41">
        <v>1.24</v>
      </c>
      <c r="J848" s="41">
        <f t="shared" si="19"/>
        <v>1.86</v>
      </c>
      <c r="K848" s="64">
        <v>2</v>
      </c>
      <c r="L848" s="64">
        <v>3</v>
      </c>
      <c r="M848" s="65" t="s">
        <v>125</v>
      </c>
      <c r="N848" s="65" t="s">
        <v>125</v>
      </c>
      <c r="O848" s="66">
        <v>195</v>
      </c>
    </row>
    <row r="849" spans="1:15" ht="14.5" customHeight="1" x14ac:dyDescent="0.3">
      <c r="A849" s="60" t="s">
        <v>967</v>
      </c>
      <c r="B849" s="61">
        <v>51970</v>
      </c>
      <c r="C849" s="62">
        <v>12</v>
      </c>
      <c r="D849" s="62">
        <v>64</v>
      </c>
      <c r="E849" s="63">
        <v>17.43</v>
      </c>
      <c r="F849" s="63">
        <v>30.19</v>
      </c>
      <c r="G849" s="63">
        <v>42.95</v>
      </c>
      <c r="H849" s="41">
        <v>0.53</v>
      </c>
      <c r="I849" s="41">
        <v>1.4</v>
      </c>
      <c r="J849" s="41">
        <f t="shared" si="19"/>
        <v>2.0999999999999996</v>
      </c>
      <c r="K849" s="64">
        <v>12</v>
      </c>
      <c r="L849" s="64">
        <v>2</v>
      </c>
      <c r="M849" s="65" t="s">
        <v>125</v>
      </c>
      <c r="N849" s="65" t="s">
        <v>125</v>
      </c>
      <c r="O849" s="66">
        <v>112</v>
      </c>
    </row>
    <row r="850" spans="1:15" ht="14.5" customHeight="1" x14ac:dyDescent="0.3">
      <c r="A850" s="60" t="s">
        <v>968</v>
      </c>
      <c r="B850" s="61">
        <v>49551</v>
      </c>
      <c r="C850" s="62">
        <v>12</v>
      </c>
      <c r="D850" s="62">
        <v>64</v>
      </c>
      <c r="E850" s="63">
        <v>17.43</v>
      </c>
      <c r="F850" s="63">
        <v>30.19</v>
      </c>
      <c r="G850" s="63">
        <v>42.95</v>
      </c>
      <c r="H850" s="41">
        <v>0.53</v>
      </c>
      <c r="I850" s="41">
        <v>1.4</v>
      </c>
      <c r="J850" s="41">
        <f t="shared" si="19"/>
        <v>2.0999999999999996</v>
      </c>
      <c r="K850" s="64">
        <v>12</v>
      </c>
      <c r="L850" s="64">
        <v>2</v>
      </c>
      <c r="M850" s="65" t="s">
        <v>125</v>
      </c>
      <c r="N850" s="65" t="s">
        <v>125</v>
      </c>
      <c r="O850" s="66">
        <v>112</v>
      </c>
    </row>
    <row r="851" spans="1:15" ht="14.5" customHeight="1" x14ac:dyDescent="0.3">
      <c r="A851" s="60" t="s">
        <v>969</v>
      </c>
      <c r="B851" s="61">
        <v>49552</v>
      </c>
      <c r="C851" s="62">
        <v>12</v>
      </c>
      <c r="D851" s="62">
        <v>64</v>
      </c>
      <c r="E851" s="63">
        <v>17.43</v>
      </c>
      <c r="F851" s="63">
        <v>30.19</v>
      </c>
      <c r="G851" s="63">
        <v>42.95</v>
      </c>
      <c r="H851" s="41">
        <v>0.53</v>
      </c>
      <c r="I851" s="41">
        <v>1.4</v>
      </c>
      <c r="J851" s="41">
        <f t="shared" si="19"/>
        <v>2.0999999999999996</v>
      </c>
      <c r="K851" s="64">
        <v>12</v>
      </c>
      <c r="L851" s="64">
        <v>2</v>
      </c>
      <c r="M851" s="65" t="s">
        <v>127</v>
      </c>
      <c r="N851" s="65" t="s">
        <v>125</v>
      </c>
      <c r="O851" s="66">
        <v>112</v>
      </c>
    </row>
    <row r="852" spans="1:15" ht="14.5" customHeight="1" x14ac:dyDescent="0.3">
      <c r="A852" s="60" t="s">
        <v>970</v>
      </c>
      <c r="B852" s="61">
        <v>70330</v>
      </c>
      <c r="C852" s="62">
        <v>15</v>
      </c>
      <c r="D852" s="62">
        <v>3</v>
      </c>
      <c r="E852" s="63">
        <v>24.33</v>
      </c>
      <c r="F852" s="63">
        <v>40.15</v>
      </c>
      <c r="G852" s="63">
        <v>55.97</v>
      </c>
      <c r="H852" s="41">
        <v>0.73</v>
      </c>
      <c r="I852" s="41">
        <v>1.95</v>
      </c>
      <c r="J852" s="41">
        <f t="shared" si="19"/>
        <v>2.92</v>
      </c>
      <c r="K852" s="64">
        <v>15</v>
      </c>
      <c r="L852" s="64">
        <v>2</v>
      </c>
      <c r="M852" s="65" t="s">
        <v>127</v>
      </c>
      <c r="N852" s="65" t="s">
        <v>125</v>
      </c>
      <c r="O852" s="66">
        <v>49</v>
      </c>
    </row>
    <row r="853" spans="1:15" ht="14.5" customHeight="1" x14ac:dyDescent="0.3">
      <c r="A853" s="60" t="s">
        <v>971</v>
      </c>
      <c r="B853" s="61">
        <v>41061</v>
      </c>
      <c r="C853" s="62">
        <v>15</v>
      </c>
      <c r="D853" s="62">
        <v>4</v>
      </c>
      <c r="E853" s="63">
        <v>18.690000000000001</v>
      </c>
      <c r="F853" s="63">
        <v>30.82</v>
      </c>
      <c r="G853" s="63">
        <v>42.95</v>
      </c>
      <c r="H853" s="41">
        <v>0.56999999999999995</v>
      </c>
      <c r="I853" s="41">
        <v>1.5</v>
      </c>
      <c r="J853" s="41">
        <f t="shared" si="19"/>
        <v>2.25</v>
      </c>
      <c r="K853" s="64">
        <v>15</v>
      </c>
      <c r="L853" s="64">
        <v>2</v>
      </c>
      <c r="M853" s="65" t="s">
        <v>124</v>
      </c>
      <c r="N853" s="65" t="s">
        <v>125</v>
      </c>
      <c r="O853" s="66">
        <v>49</v>
      </c>
    </row>
    <row r="854" spans="1:15" ht="14.5" customHeight="1" x14ac:dyDescent="0.3">
      <c r="A854" s="60" t="s">
        <v>972</v>
      </c>
      <c r="B854" s="61">
        <v>41020</v>
      </c>
      <c r="C854" s="62">
        <v>81</v>
      </c>
      <c r="D854" s="62">
        <v>3</v>
      </c>
      <c r="E854" s="63">
        <v>24.33</v>
      </c>
      <c r="F854" s="63">
        <v>40.15</v>
      </c>
      <c r="G854" s="63">
        <v>55.97</v>
      </c>
      <c r="H854" s="41">
        <v>0.73</v>
      </c>
      <c r="I854" s="41">
        <v>1.95</v>
      </c>
      <c r="J854" s="41">
        <f t="shared" si="19"/>
        <v>2.92</v>
      </c>
      <c r="K854" s="64">
        <v>17</v>
      </c>
      <c r="L854" s="64">
        <v>2</v>
      </c>
      <c r="M854" s="65" t="s">
        <v>127</v>
      </c>
      <c r="N854" s="65" t="s">
        <v>125</v>
      </c>
      <c r="O854" s="66">
        <v>6</v>
      </c>
    </row>
    <row r="855" spans="1:15" ht="14.5" customHeight="1" x14ac:dyDescent="0.3">
      <c r="A855" s="60" t="s">
        <v>973</v>
      </c>
      <c r="B855" s="61">
        <v>41063</v>
      </c>
      <c r="C855" s="62">
        <v>15</v>
      </c>
      <c r="D855" s="62">
        <v>3</v>
      </c>
      <c r="E855" s="63">
        <v>24.33</v>
      </c>
      <c r="F855" s="63">
        <v>40.15</v>
      </c>
      <c r="G855" s="63">
        <v>55.97</v>
      </c>
      <c r="H855" s="41">
        <v>0.73</v>
      </c>
      <c r="I855" s="41">
        <v>1.95</v>
      </c>
      <c r="J855" s="41">
        <f t="shared" si="19"/>
        <v>2.92</v>
      </c>
      <c r="K855" s="64">
        <v>15</v>
      </c>
      <c r="L855" s="64">
        <v>2</v>
      </c>
      <c r="M855" s="65" t="s">
        <v>127</v>
      </c>
      <c r="N855" s="65" t="s">
        <v>125</v>
      </c>
      <c r="O855" s="66">
        <v>49</v>
      </c>
    </row>
    <row r="856" spans="1:15" ht="14.5" customHeight="1" x14ac:dyDescent="0.3">
      <c r="A856" s="60" t="s">
        <v>974</v>
      </c>
      <c r="B856" s="61">
        <v>41062</v>
      </c>
      <c r="C856" s="62">
        <v>15</v>
      </c>
      <c r="D856" s="62">
        <v>3</v>
      </c>
      <c r="E856" s="63">
        <v>24.33</v>
      </c>
      <c r="F856" s="63">
        <v>40.15</v>
      </c>
      <c r="G856" s="63">
        <v>55.97</v>
      </c>
      <c r="H856" s="41">
        <v>0.73</v>
      </c>
      <c r="I856" s="41">
        <v>1.95</v>
      </c>
      <c r="J856" s="41">
        <f t="shared" si="19"/>
        <v>2.92</v>
      </c>
      <c r="K856" s="64">
        <v>15</v>
      </c>
      <c r="L856" s="64">
        <v>2</v>
      </c>
      <c r="M856" s="65" t="s">
        <v>127</v>
      </c>
      <c r="N856" s="65" t="s">
        <v>125</v>
      </c>
      <c r="O856" s="66">
        <v>49</v>
      </c>
    </row>
    <row r="857" spans="1:15" ht="14.5" customHeight="1" x14ac:dyDescent="0.3">
      <c r="A857" s="60" t="s">
        <v>975</v>
      </c>
      <c r="B857" s="61">
        <v>62110</v>
      </c>
      <c r="C857" s="62">
        <v>81</v>
      </c>
      <c r="D857" s="62">
        <v>5</v>
      </c>
      <c r="E857" s="63">
        <v>14.85</v>
      </c>
      <c r="F857" s="63">
        <v>24.48</v>
      </c>
      <c r="G857" s="63">
        <v>34.11</v>
      </c>
      <c r="H857" s="41">
        <v>0.45</v>
      </c>
      <c r="I857" s="41">
        <v>1.19</v>
      </c>
      <c r="J857" s="41">
        <f t="shared" si="19"/>
        <v>1.79</v>
      </c>
      <c r="K857" s="64">
        <v>16</v>
      </c>
      <c r="L857" s="64">
        <v>3</v>
      </c>
      <c r="M857" s="65" t="s">
        <v>124</v>
      </c>
      <c r="N857" s="65" t="s">
        <v>125</v>
      </c>
      <c r="O857" s="66">
        <v>10</v>
      </c>
    </row>
    <row r="858" spans="1:15" ht="14.5" customHeight="1" x14ac:dyDescent="0.3">
      <c r="A858" s="60" t="s">
        <v>976</v>
      </c>
      <c r="B858" s="61">
        <v>62101</v>
      </c>
      <c r="C858" s="62">
        <v>6</v>
      </c>
      <c r="D858" s="62">
        <v>8</v>
      </c>
      <c r="E858" s="63">
        <v>12.88</v>
      </c>
      <c r="F858" s="63"/>
      <c r="G858" s="63">
        <v>20.63</v>
      </c>
      <c r="H858" s="41">
        <v>0.39</v>
      </c>
      <c r="I858" s="41">
        <v>1.04</v>
      </c>
      <c r="J858" s="41">
        <f t="shared" si="19"/>
        <v>1.55</v>
      </c>
      <c r="K858" s="64">
        <v>6</v>
      </c>
      <c r="L858" s="64">
        <v>3</v>
      </c>
      <c r="M858" s="65" t="s">
        <v>125</v>
      </c>
      <c r="N858" s="65" t="s">
        <v>125</v>
      </c>
      <c r="O858" s="66">
        <v>127</v>
      </c>
    </row>
    <row r="859" spans="1:15" ht="14.5" customHeight="1" x14ac:dyDescent="0.3">
      <c r="A859" s="60" t="s">
        <v>977</v>
      </c>
      <c r="B859" s="61">
        <v>62102</v>
      </c>
      <c r="C859" s="62">
        <v>6</v>
      </c>
      <c r="D859" s="62">
        <v>9</v>
      </c>
      <c r="E859" s="63">
        <v>13.14</v>
      </c>
      <c r="F859" s="63"/>
      <c r="G859" s="63">
        <v>21.87</v>
      </c>
      <c r="H859" s="41">
        <v>0.4</v>
      </c>
      <c r="I859" s="41">
        <v>1.06</v>
      </c>
      <c r="J859" s="41">
        <f t="shared" si="19"/>
        <v>1.58</v>
      </c>
      <c r="K859" s="64">
        <v>6</v>
      </c>
      <c r="L859" s="64">
        <v>3</v>
      </c>
      <c r="M859" s="65" t="s">
        <v>125</v>
      </c>
      <c r="N859" s="65" t="s">
        <v>125</v>
      </c>
      <c r="O859" s="66">
        <v>127</v>
      </c>
    </row>
    <row r="860" spans="1:15" ht="14.5" customHeight="1" x14ac:dyDescent="0.3">
      <c r="A860" s="60" t="s">
        <v>978</v>
      </c>
      <c r="B860" s="61">
        <v>5120</v>
      </c>
      <c r="C860" s="62">
        <v>81</v>
      </c>
      <c r="D860" s="62">
        <v>3</v>
      </c>
      <c r="E860" s="63">
        <v>24.33</v>
      </c>
      <c r="F860" s="63">
        <v>40.15</v>
      </c>
      <c r="G860" s="63">
        <v>55.97</v>
      </c>
      <c r="H860" s="41">
        <v>0.73</v>
      </c>
      <c r="I860" s="41">
        <v>1.95</v>
      </c>
      <c r="J860" s="41">
        <f t="shared" si="19"/>
        <v>2.92</v>
      </c>
      <c r="K860" s="64">
        <v>17</v>
      </c>
      <c r="L860" s="64">
        <v>2</v>
      </c>
      <c r="M860" s="65" t="s">
        <v>127</v>
      </c>
      <c r="N860" s="65" t="s">
        <v>125</v>
      </c>
      <c r="O860" s="66">
        <v>7</v>
      </c>
    </row>
    <row r="861" spans="1:15" ht="14.5" customHeight="1" x14ac:dyDescent="0.3">
      <c r="A861" s="60" t="s">
        <v>979</v>
      </c>
      <c r="B861" s="61">
        <v>65502</v>
      </c>
      <c r="C861" s="62">
        <v>5</v>
      </c>
      <c r="D861" s="62">
        <v>11</v>
      </c>
      <c r="E861" s="63">
        <v>16.04</v>
      </c>
      <c r="F861" s="63"/>
      <c r="G861" s="63">
        <v>27.4</v>
      </c>
      <c r="H861" s="41">
        <v>0.49</v>
      </c>
      <c r="I861" s="41">
        <v>1.29</v>
      </c>
      <c r="J861" s="41">
        <f t="shared" si="19"/>
        <v>1.93</v>
      </c>
      <c r="K861" s="64">
        <v>5</v>
      </c>
      <c r="L861" s="64">
        <v>4</v>
      </c>
      <c r="M861" s="65" t="s">
        <v>125</v>
      </c>
      <c r="N861" s="65" t="s">
        <v>125</v>
      </c>
      <c r="O861" s="66">
        <v>247</v>
      </c>
    </row>
    <row r="862" spans="1:15" ht="14.5" customHeight="1" x14ac:dyDescent="0.3">
      <c r="A862" s="60" t="s">
        <v>980</v>
      </c>
      <c r="B862" s="61">
        <v>65520</v>
      </c>
      <c r="C862" s="62">
        <v>81</v>
      </c>
      <c r="D862" s="62">
        <v>4</v>
      </c>
      <c r="E862" s="63">
        <v>18.690000000000001</v>
      </c>
      <c r="F862" s="63">
        <v>34.46</v>
      </c>
      <c r="G862" s="63">
        <v>42.95</v>
      </c>
      <c r="H862" s="41">
        <v>0.56999999999999995</v>
      </c>
      <c r="I862" s="41">
        <v>1.5</v>
      </c>
      <c r="J862" s="41">
        <f t="shared" si="19"/>
        <v>2.25</v>
      </c>
      <c r="K862" s="64">
        <v>16</v>
      </c>
      <c r="L862" s="64">
        <v>4</v>
      </c>
      <c r="M862" s="65" t="s">
        <v>127</v>
      </c>
      <c r="N862" s="65" t="s">
        <v>125</v>
      </c>
      <c r="O862" s="66">
        <v>9</v>
      </c>
    </row>
    <row r="863" spans="1:15" ht="14.5" customHeight="1" x14ac:dyDescent="0.3">
      <c r="A863" s="60" t="s">
        <v>981</v>
      </c>
      <c r="B863" s="61">
        <v>65503</v>
      </c>
      <c r="C863" s="62">
        <v>5</v>
      </c>
      <c r="D863" s="62">
        <v>12</v>
      </c>
      <c r="E863" s="63">
        <v>17.329999999999998</v>
      </c>
      <c r="F863" s="63"/>
      <c r="G863" s="63">
        <v>29.63</v>
      </c>
      <c r="H863" s="41">
        <v>0.52</v>
      </c>
      <c r="I863" s="41">
        <v>1.39</v>
      </c>
      <c r="J863" s="41">
        <f t="shared" si="19"/>
        <v>2.0799999999999996</v>
      </c>
      <c r="K863" s="64">
        <v>5</v>
      </c>
      <c r="L863" s="64">
        <v>4</v>
      </c>
      <c r="M863" s="65" t="s">
        <v>125</v>
      </c>
      <c r="N863" s="65" t="s">
        <v>125</v>
      </c>
      <c r="O863" s="66">
        <v>247</v>
      </c>
    </row>
    <row r="864" spans="1:15" ht="14.5" customHeight="1" x14ac:dyDescent="0.3">
      <c r="A864" s="60" t="s">
        <v>982</v>
      </c>
      <c r="B864" s="61">
        <v>50200</v>
      </c>
      <c r="C864" s="62">
        <v>7</v>
      </c>
      <c r="D864" s="62">
        <v>4</v>
      </c>
      <c r="E864" s="63">
        <v>18.690000000000001</v>
      </c>
      <c r="F864" s="63">
        <v>30.82</v>
      </c>
      <c r="G864" s="63">
        <v>42.95</v>
      </c>
      <c r="H864" s="41">
        <v>0.56999999999999995</v>
      </c>
      <c r="I864" s="41">
        <v>1.5</v>
      </c>
      <c r="J864" s="41">
        <f t="shared" si="19"/>
        <v>2.25</v>
      </c>
      <c r="K864" s="64">
        <v>7</v>
      </c>
      <c r="L864" s="64">
        <v>2</v>
      </c>
      <c r="M864" s="65" t="s">
        <v>125</v>
      </c>
      <c r="N864" s="65" t="s">
        <v>125</v>
      </c>
      <c r="O864" s="66">
        <v>19</v>
      </c>
    </row>
    <row r="865" spans="1:15" ht="14.5" customHeight="1" x14ac:dyDescent="0.3">
      <c r="A865" s="60" t="s">
        <v>983</v>
      </c>
      <c r="B865" s="61">
        <v>65800</v>
      </c>
      <c r="C865" s="62">
        <v>5</v>
      </c>
      <c r="D865" s="62">
        <v>10</v>
      </c>
      <c r="E865" s="63">
        <v>14.84</v>
      </c>
      <c r="F865" s="63"/>
      <c r="G865" s="63">
        <v>25.34</v>
      </c>
      <c r="H865" s="41">
        <v>0.45</v>
      </c>
      <c r="I865" s="41">
        <v>1.19</v>
      </c>
      <c r="J865" s="41">
        <f t="shared" si="19"/>
        <v>1.79</v>
      </c>
      <c r="K865" s="64">
        <v>5</v>
      </c>
      <c r="L865" s="64">
        <v>4</v>
      </c>
      <c r="M865" s="65" t="s">
        <v>125</v>
      </c>
      <c r="N865" s="65" t="s">
        <v>125</v>
      </c>
      <c r="O865" s="66">
        <v>19</v>
      </c>
    </row>
    <row r="866" spans="1:15" ht="14.5" customHeight="1" x14ac:dyDescent="0.3">
      <c r="A866" s="60" t="s">
        <v>984</v>
      </c>
      <c r="B866" s="61">
        <v>73101</v>
      </c>
      <c r="C866" s="62">
        <v>5</v>
      </c>
      <c r="D866" s="62">
        <v>63</v>
      </c>
      <c r="E866" s="63">
        <v>20.79</v>
      </c>
      <c r="F866" s="63">
        <v>38.380000000000003</v>
      </c>
      <c r="G866" s="63">
        <v>55.97</v>
      </c>
      <c r="H866" s="41">
        <v>0.63</v>
      </c>
      <c r="I866" s="41">
        <v>1.67</v>
      </c>
      <c r="J866" s="41">
        <f t="shared" si="19"/>
        <v>2.5</v>
      </c>
      <c r="K866" s="64">
        <v>5</v>
      </c>
      <c r="L866" s="64">
        <v>4</v>
      </c>
      <c r="M866" s="65" t="s">
        <v>125</v>
      </c>
      <c r="N866" s="65" t="s">
        <v>125</v>
      </c>
      <c r="O866" s="66">
        <v>25</v>
      </c>
    </row>
    <row r="867" spans="1:15" ht="14.5" customHeight="1" x14ac:dyDescent="0.3">
      <c r="A867" s="60" t="s">
        <v>985</v>
      </c>
      <c r="B867" s="61">
        <v>73102</v>
      </c>
      <c r="C867" s="62">
        <v>5</v>
      </c>
      <c r="D867" s="62">
        <v>63</v>
      </c>
      <c r="E867" s="63">
        <v>20.79</v>
      </c>
      <c r="F867" s="63">
        <v>38.380000000000003</v>
      </c>
      <c r="G867" s="63">
        <v>55.97</v>
      </c>
      <c r="H867" s="41">
        <v>0.63</v>
      </c>
      <c r="I867" s="41">
        <v>1.67</v>
      </c>
      <c r="J867" s="41">
        <f t="shared" si="19"/>
        <v>2.5</v>
      </c>
      <c r="K867" s="64">
        <v>5</v>
      </c>
      <c r="L867" s="64">
        <v>4</v>
      </c>
      <c r="M867" s="65" t="s">
        <v>125</v>
      </c>
      <c r="N867" s="65" t="s">
        <v>125</v>
      </c>
      <c r="O867" s="66">
        <v>25</v>
      </c>
    </row>
    <row r="868" spans="1:15" ht="14.5" customHeight="1" x14ac:dyDescent="0.3">
      <c r="A868" s="60" t="s">
        <v>986</v>
      </c>
      <c r="B868" s="61">
        <v>73103</v>
      </c>
      <c r="C868" s="62">
        <v>5</v>
      </c>
      <c r="D868" s="62">
        <v>63</v>
      </c>
      <c r="E868" s="63">
        <v>20.79</v>
      </c>
      <c r="F868" s="63">
        <v>38.380000000000003</v>
      </c>
      <c r="G868" s="63">
        <v>55.97</v>
      </c>
      <c r="H868" s="41">
        <v>0.63</v>
      </c>
      <c r="I868" s="41">
        <v>1.67</v>
      </c>
      <c r="J868" s="41">
        <f t="shared" si="19"/>
        <v>2.5</v>
      </c>
      <c r="K868" s="64">
        <v>5</v>
      </c>
      <c r="L868" s="64">
        <v>4</v>
      </c>
      <c r="M868" s="65" t="s">
        <v>125</v>
      </c>
      <c r="N868" s="65" t="s">
        <v>125</v>
      </c>
      <c r="O868" s="66">
        <v>25</v>
      </c>
    </row>
    <row r="869" spans="1:15" ht="14.5" customHeight="1" x14ac:dyDescent="0.3">
      <c r="A869" s="60" t="s">
        <v>987</v>
      </c>
      <c r="B869" s="61">
        <v>74901</v>
      </c>
      <c r="C869" s="62">
        <v>5</v>
      </c>
      <c r="D869" s="62">
        <v>64</v>
      </c>
      <c r="E869" s="63">
        <v>17.43</v>
      </c>
      <c r="F869" s="63">
        <v>30.19</v>
      </c>
      <c r="G869" s="63">
        <v>42.95</v>
      </c>
      <c r="H869" s="41">
        <v>0.53</v>
      </c>
      <c r="I869" s="41">
        <v>1.4</v>
      </c>
      <c r="J869" s="41">
        <f t="shared" si="19"/>
        <v>2.0999999999999996</v>
      </c>
      <c r="K869" s="64">
        <v>5</v>
      </c>
      <c r="L869" s="64">
        <v>4</v>
      </c>
      <c r="M869" s="65" t="s">
        <v>125</v>
      </c>
      <c r="N869" s="65" t="s">
        <v>125</v>
      </c>
      <c r="O869" s="66">
        <v>25</v>
      </c>
    </row>
    <row r="870" spans="1:15" ht="14.5" customHeight="1" x14ac:dyDescent="0.3">
      <c r="A870" s="60" t="s">
        <v>988</v>
      </c>
      <c r="B870" s="61">
        <v>74902</v>
      </c>
      <c r="C870" s="62">
        <v>5</v>
      </c>
      <c r="D870" s="62">
        <v>64</v>
      </c>
      <c r="E870" s="63">
        <v>17.43</v>
      </c>
      <c r="F870" s="63">
        <v>30.19</v>
      </c>
      <c r="G870" s="63">
        <v>42.95</v>
      </c>
      <c r="H870" s="41">
        <v>0.53</v>
      </c>
      <c r="I870" s="41">
        <v>1.4</v>
      </c>
      <c r="J870" s="41">
        <f t="shared" si="19"/>
        <v>2.0999999999999996</v>
      </c>
      <c r="K870" s="64">
        <v>5</v>
      </c>
      <c r="L870" s="64">
        <v>4</v>
      </c>
      <c r="M870" s="65" t="s">
        <v>125</v>
      </c>
      <c r="N870" s="65" t="s">
        <v>125</v>
      </c>
      <c r="O870" s="66">
        <v>25</v>
      </c>
    </row>
    <row r="871" spans="1:15" ht="14.5" customHeight="1" x14ac:dyDescent="0.3">
      <c r="A871" s="60" t="s">
        <v>989</v>
      </c>
      <c r="B871" s="61">
        <v>80402</v>
      </c>
      <c r="C871" s="62">
        <v>3</v>
      </c>
      <c r="D871" s="62">
        <v>10</v>
      </c>
      <c r="E871" s="63">
        <v>14.26</v>
      </c>
      <c r="F871" s="63"/>
      <c r="G871" s="63">
        <v>23.63</v>
      </c>
      <c r="H871" s="41">
        <v>0.43</v>
      </c>
      <c r="I871" s="41">
        <v>1.1499999999999999</v>
      </c>
      <c r="J871" s="41">
        <f t="shared" si="19"/>
        <v>1.72</v>
      </c>
      <c r="K871" s="64">
        <v>3</v>
      </c>
      <c r="L871" s="64">
        <v>8</v>
      </c>
      <c r="M871" s="65" t="s">
        <v>125</v>
      </c>
      <c r="N871" s="65" t="s">
        <v>125</v>
      </c>
      <c r="O871" s="66">
        <v>999</v>
      </c>
    </row>
    <row r="872" spans="1:15" ht="14.5" customHeight="1" x14ac:dyDescent="0.3">
      <c r="A872" s="60" t="s">
        <v>990</v>
      </c>
      <c r="B872" s="61">
        <v>80401</v>
      </c>
      <c r="C872" s="62">
        <v>3</v>
      </c>
      <c r="D872" s="62">
        <v>8</v>
      </c>
      <c r="E872" s="63">
        <v>12.49</v>
      </c>
      <c r="F872" s="63"/>
      <c r="G872" s="63">
        <v>20.63</v>
      </c>
      <c r="H872" s="41">
        <v>0.38</v>
      </c>
      <c r="I872" s="41">
        <v>1</v>
      </c>
      <c r="J872" s="41">
        <f t="shared" si="19"/>
        <v>1.5</v>
      </c>
      <c r="K872" s="64">
        <v>3</v>
      </c>
      <c r="L872" s="64">
        <v>8</v>
      </c>
      <c r="M872" s="65" t="s">
        <v>125</v>
      </c>
      <c r="N872" s="65" t="s">
        <v>125</v>
      </c>
      <c r="O872" s="66">
        <v>999</v>
      </c>
    </row>
    <row r="873" spans="1:15" ht="14.5" customHeight="1" x14ac:dyDescent="0.3">
      <c r="A873" s="60" t="s">
        <v>991</v>
      </c>
      <c r="B873" s="61">
        <v>75261</v>
      </c>
      <c r="C873" s="62">
        <v>7</v>
      </c>
      <c r="D873" s="62">
        <v>5</v>
      </c>
      <c r="E873" s="63">
        <v>15</v>
      </c>
      <c r="F873" s="63">
        <v>24.56</v>
      </c>
      <c r="G873" s="63">
        <v>34.11</v>
      </c>
      <c r="H873" s="41">
        <v>0.45</v>
      </c>
      <c r="I873" s="41">
        <v>1.2</v>
      </c>
      <c r="J873" s="41">
        <f t="shared" si="19"/>
        <v>1.8</v>
      </c>
      <c r="K873" s="64">
        <v>7</v>
      </c>
      <c r="L873" s="64">
        <v>2</v>
      </c>
      <c r="M873" s="65" t="s">
        <v>125</v>
      </c>
      <c r="N873" s="65" t="s">
        <v>125</v>
      </c>
      <c r="O873" s="66">
        <v>44</v>
      </c>
    </row>
    <row r="874" spans="1:15" ht="14.5" customHeight="1" x14ac:dyDescent="0.3">
      <c r="A874" s="60" t="s">
        <v>992</v>
      </c>
      <c r="B874" s="61">
        <v>75263</v>
      </c>
      <c r="C874" s="62">
        <v>7</v>
      </c>
      <c r="D874" s="62">
        <v>3</v>
      </c>
      <c r="E874" s="63">
        <v>24.33</v>
      </c>
      <c r="F874" s="63">
        <v>40.15</v>
      </c>
      <c r="G874" s="63">
        <v>55.97</v>
      </c>
      <c r="H874" s="41">
        <v>0.73</v>
      </c>
      <c r="I874" s="41">
        <v>1.95</v>
      </c>
      <c r="J874" s="41">
        <f t="shared" si="19"/>
        <v>2.92</v>
      </c>
      <c r="K874" s="64">
        <v>7</v>
      </c>
      <c r="L874" s="64">
        <v>2</v>
      </c>
      <c r="M874" s="65" t="s">
        <v>127</v>
      </c>
      <c r="N874" s="65" t="s">
        <v>125</v>
      </c>
      <c r="O874" s="66">
        <v>44</v>
      </c>
    </row>
    <row r="875" spans="1:15" ht="14.5" customHeight="1" x14ac:dyDescent="0.3">
      <c r="A875" s="60" t="s">
        <v>993</v>
      </c>
      <c r="B875" s="61">
        <v>75262</v>
      </c>
      <c r="C875" s="62">
        <v>7</v>
      </c>
      <c r="D875" s="62">
        <v>4</v>
      </c>
      <c r="E875" s="63">
        <v>18.690000000000001</v>
      </c>
      <c r="F875" s="63">
        <v>30.82</v>
      </c>
      <c r="G875" s="63">
        <v>42.95</v>
      </c>
      <c r="H875" s="41">
        <v>0.56999999999999995</v>
      </c>
      <c r="I875" s="41">
        <v>1.5</v>
      </c>
      <c r="J875" s="41">
        <f t="shared" si="19"/>
        <v>2.25</v>
      </c>
      <c r="K875" s="64">
        <v>7</v>
      </c>
      <c r="L875" s="64">
        <v>2</v>
      </c>
      <c r="M875" s="65" t="s">
        <v>124</v>
      </c>
      <c r="N875" s="65" t="s">
        <v>125</v>
      </c>
      <c r="O875" s="66">
        <v>44</v>
      </c>
    </row>
    <row r="876" spans="1:15" ht="14.5" customHeight="1" x14ac:dyDescent="0.3">
      <c r="A876" s="60" t="s">
        <v>994</v>
      </c>
      <c r="B876" s="61">
        <v>9140</v>
      </c>
      <c r="C876" s="62">
        <v>81</v>
      </c>
      <c r="D876" s="62">
        <v>3</v>
      </c>
      <c r="E876" s="63">
        <v>24.33</v>
      </c>
      <c r="F876" s="63">
        <v>40.15</v>
      </c>
      <c r="G876" s="63">
        <v>55.97</v>
      </c>
      <c r="H876" s="41">
        <v>0.73</v>
      </c>
      <c r="I876" s="41">
        <v>1.95</v>
      </c>
      <c r="J876" s="41">
        <f t="shared" si="19"/>
        <v>2.92</v>
      </c>
      <c r="K876" s="64">
        <v>18</v>
      </c>
      <c r="L876" s="64">
        <v>2</v>
      </c>
      <c r="M876" s="65" t="s">
        <v>127</v>
      </c>
      <c r="N876" s="65" t="s">
        <v>125</v>
      </c>
      <c r="O876" s="66">
        <v>3</v>
      </c>
    </row>
    <row r="877" spans="1:15" ht="14.5" customHeight="1" x14ac:dyDescent="0.3">
      <c r="A877" s="60" t="s">
        <v>995</v>
      </c>
      <c r="B877" s="61">
        <v>56080</v>
      </c>
      <c r="C877" s="62">
        <v>81</v>
      </c>
      <c r="D877" s="62">
        <v>3</v>
      </c>
      <c r="E877" s="63">
        <v>24.33</v>
      </c>
      <c r="F877" s="63">
        <v>40.15</v>
      </c>
      <c r="G877" s="63">
        <v>55.97</v>
      </c>
      <c r="H877" s="41">
        <v>0.73</v>
      </c>
      <c r="I877" s="41">
        <v>1.95</v>
      </c>
      <c r="J877" s="41">
        <f t="shared" si="19"/>
        <v>2.92</v>
      </c>
      <c r="K877" s="64">
        <v>17</v>
      </c>
      <c r="L877" s="64">
        <v>2</v>
      </c>
      <c r="M877" s="65" t="s">
        <v>127</v>
      </c>
      <c r="N877" s="65" t="s">
        <v>125</v>
      </c>
      <c r="O877" s="66">
        <v>6</v>
      </c>
    </row>
    <row r="878" spans="1:15" ht="14.5" customHeight="1" x14ac:dyDescent="0.3">
      <c r="A878" s="60" t="s">
        <v>996</v>
      </c>
      <c r="B878" s="61">
        <v>56730</v>
      </c>
      <c r="C878" s="62">
        <v>81</v>
      </c>
      <c r="D878" s="62">
        <v>2</v>
      </c>
      <c r="E878" s="63">
        <v>28.47</v>
      </c>
      <c r="F878" s="63">
        <v>46.96</v>
      </c>
      <c r="G878" s="63">
        <v>65.45</v>
      </c>
      <c r="H878" s="41">
        <v>0.86</v>
      </c>
      <c r="I878" s="41">
        <v>2.2799999999999998</v>
      </c>
      <c r="J878" s="41">
        <f t="shared" si="19"/>
        <v>3.42</v>
      </c>
      <c r="K878" s="64">
        <v>98</v>
      </c>
      <c r="L878" s="64">
        <v>2</v>
      </c>
      <c r="M878" s="65" t="s">
        <v>127</v>
      </c>
      <c r="N878" s="65" t="s">
        <v>125</v>
      </c>
      <c r="O878" s="66">
        <v>6</v>
      </c>
    </row>
    <row r="879" spans="1:15" ht="14.5" customHeight="1" x14ac:dyDescent="0.3">
      <c r="A879" s="60" t="s">
        <v>997</v>
      </c>
      <c r="B879" s="61">
        <v>23101</v>
      </c>
      <c r="C879" s="62">
        <v>2</v>
      </c>
      <c r="D879" s="62">
        <v>10</v>
      </c>
      <c r="E879" s="63">
        <v>15.45</v>
      </c>
      <c r="F879" s="63"/>
      <c r="G879" s="63">
        <v>23.63</v>
      </c>
      <c r="H879" s="41">
        <v>0.47</v>
      </c>
      <c r="I879" s="41">
        <v>1.24</v>
      </c>
      <c r="J879" s="41">
        <f t="shared" si="19"/>
        <v>1.86</v>
      </c>
      <c r="K879" s="64">
        <v>2</v>
      </c>
      <c r="L879" s="64">
        <v>6</v>
      </c>
      <c r="M879" s="65" t="s">
        <v>125</v>
      </c>
      <c r="N879" s="65" t="s">
        <v>125</v>
      </c>
      <c r="O879" s="66">
        <v>195</v>
      </c>
    </row>
    <row r="880" spans="1:15" ht="14.5" customHeight="1" x14ac:dyDescent="0.3">
      <c r="A880" s="60" t="s">
        <v>998</v>
      </c>
      <c r="B880" s="61">
        <v>23160</v>
      </c>
      <c r="C880" s="62">
        <v>2</v>
      </c>
      <c r="D880" s="62">
        <v>13</v>
      </c>
      <c r="E880" s="63">
        <v>19.54</v>
      </c>
      <c r="F880" s="63"/>
      <c r="G880" s="63">
        <v>29.88</v>
      </c>
      <c r="H880" s="41">
        <v>0.59</v>
      </c>
      <c r="I880" s="41">
        <v>1.57</v>
      </c>
      <c r="J880" s="41">
        <f t="shared" si="19"/>
        <v>2.3499999999999996</v>
      </c>
      <c r="K880" s="64">
        <v>2</v>
      </c>
      <c r="L880" s="64">
        <v>6</v>
      </c>
      <c r="M880" s="65" t="s">
        <v>125</v>
      </c>
      <c r="N880" s="65" t="s">
        <v>125</v>
      </c>
      <c r="O880" s="66">
        <v>195</v>
      </c>
    </row>
    <row r="881" spans="1:15" ht="14.5" customHeight="1" x14ac:dyDescent="0.3">
      <c r="A881" s="60" t="s">
        <v>999</v>
      </c>
      <c r="B881" s="61">
        <v>23102</v>
      </c>
      <c r="C881" s="62">
        <v>2</v>
      </c>
      <c r="D881" s="62">
        <v>12</v>
      </c>
      <c r="E881" s="63">
        <v>18.07</v>
      </c>
      <c r="F881" s="63"/>
      <c r="G881" s="63">
        <v>27.65</v>
      </c>
      <c r="H881" s="41">
        <v>0.55000000000000004</v>
      </c>
      <c r="I881" s="41">
        <v>1.45</v>
      </c>
      <c r="J881" s="41">
        <f t="shared" si="19"/>
        <v>2.17</v>
      </c>
      <c r="K881" s="64">
        <v>2</v>
      </c>
      <c r="L881" s="64">
        <v>6</v>
      </c>
      <c r="M881" s="65" t="s">
        <v>125</v>
      </c>
      <c r="N881" s="65" t="s">
        <v>125</v>
      </c>
      <c r="O881" s="66">
        <v>195</v>
      </c>
    </row>
    <row r="882" spans="1:15" ht="14.5" customHeight="1" x14ac:dyDescent="0.3">
      <c r="A882" s="60" t="s">
        <v>1000</v>
      </c>
      <c r="B882" s="61">
        <v>55001</v>
      </c>
      <c r="C882" s="62">
        <v>15</v>
      </c>
      <c r="D882" s="62">
        <v>4</v>
      </c>
      <c r="E882" s="63">
        <v>18.690000000000001</v>
      </c>
      <c r="F882" s="63">
        <v>30.82</v>
      </c>
      <c r="G882" s="63">
        <v>42.95</v>
      </c>
      <c r="H882" s="41">
        <v>0.56999999999999995</v>
      </c>
      <c r="I882" s="41">
        <v>1.5</v>
      </c>
      <c r="J882" s="41">
        <f t="shared" si="19"/>
        <v>2.25</v>
      </c>
      <c r="K882" s="64">
        <v>27</v>
      </c>
      <c r="L882" s="64">
        <v>2</v>
      </c>
      <c r="M882" s="65" t="s">
        <v>124</v>
      </c>
      <c r="N882" s="65" t="s">
        <v>125</v>
      </c>
      <c r="O882" s="66">
        <v>50</v>
      </c>
    </row>
    <row r="883" spans="1:15" ht="14.5" customHeight="1" x14ac:dyDescent="0.3">
      <c r="A883" s="60" t="s">
        <v>1001</v>
      </c>
      <c r="B883" s="61">
        <v>55003</v>
      </c>
      <c r="C883" s="62">
        <v>15</v>
      </c>
      <c r="D883" s="62">
        <v>3</v>
      </c>
      <c r="E883" s="63">
        <v>24.33</v>
      </c>
      <c r="F883" s="63">
        <v>40.15</v>
      </c>
      <c r="G883" s="63">
        <v>55.97</v>
      </c>
      <c r="H883" s="41">
        <v>0.73</v>
      </c>
      <c r="I883" s="41">
        <v>1.95</v>
      </c>
      <c r="J883" s="41">
        <f t="shared" si="19"/>
        <v>2.92</v>
      </c>
      <c r="K883" s="64">
        <v>15</v>
      </c>
      <c r="L883" s="64">
        <v>2</v>
      </c>
      <c r="M883" s="65" t="s">
        <v>127</v>
      </c>
      <c r="N883" s="65" t="s">
        <v>125</v>
      </c>
      <c r="O883" s="66">
        <v>50</v>
      </c>
    </row>
    <row r="884" spans="1:15" ht="14.5" customHeight="1" x14ac:dyDescent="0.3">
      <c r="A884" s="60" t="s">
        <v>1002</v>
      </c>
      <c r="B884" s="61">
        <v>55002</v>
      </c>
      <c r="C884" s="62">
        <v>15</v>
      </c>
      <c r="D884" s="62">
        <v>3</v>
      </c>
      <c r="E884" s="63">
        <v>24.33</v>
      </c>
      <c r="F884" s="63">
        <v>40.15</v>
      </c>
      <c r="G884" s="63">
        <v>55.97</v>
      </c>
      <c r="H884" s="41">
        <v>0.73</v>
      </c>
      <c r="I884" s="41">
        <v>1.95</v>
      </c>
      <c r="J884" s="41">
        <f t="shared" si="19"/>
        <v>2.92</v>
      </c>
      <c r="K884" s="64">
        <v>15</v>
      </c>
      <c r="L884" s="64">
        <v>2</v>
      </c>
      <c r="M884" s="65" t="s">
        <v>127</v>
      </c>
      <c r="N884" s="65" t="s">
        <v>125</v>
      </c>
      <c r="O884" s="66">
        <v>50</v>
      </c>
    </row>
    <row r="885" spans="1:15" ht="14.5" customHeight="1" x14ac:dyDescent="0.3">
      <c r="A885" s="60" t="s">
        <v>1003</v>
      </c>
      <c r="B885" s="61">
        <v>27161</v>
      </c>
      <c r="C885" s="62">
        <v>14</v>
      </c>
      <c r="D885" s="62">
        <v>14</v>
      </c>
      <c r="E885" s="63">
        <v>18.690000000000001</v>
      </c>
      <c r="F885" s="63">
        <v>30.82</v>
      </c>
      <c r="G885" s="63">
        <v>42.95</v>
      </c>
      <c r="H885" s="41">
        <v>0.56999999999999995</v>
      </c>
      <c r="I885" s="41">
        <v>1.5</v>
      </c>
      <c r="J885" s="41">
        <f t="shared" si="19"/>
        <v>2.25</v>
      </c>
      <c r="K885" s="64">
        <v>14</v>
      </c>
      <c r="L885" s="64">
        <v>2</v>
      </c>
      <c r="M885" s="65" t="s">
        <v>127</v>
      </c>
      <c r="N885" s="65" t="s">
        <v>125</v>
      </c>
      <c r="O885" s="66">
        <v>28</v>
      </c>
    </row>
    <row r="886" spans="1:15" ht="14.5" customHeight="1" x14ac:dyDescent="0.3">
      <c r="A886" s="60" t="s">
        <v>1004</v>
      </c>
      <c r="B886" s="61">
        <v>27163</v>
      </c>
      <c r="C886" s="62">
        <v>14</v>
      </c>
      <c r="D886" s="62">
        <v>13</v>
      </c>
      <c r="E886" s="63">
        <v>24.33</v>
      </c>
      <c r="F886" s="63">
        <v>40.15</v>
      </c>
      <c r="G886" s="63">
        <v>55.97</v>
      </c>
      <c r="H886" s="41">
        <v>0.73</v>
      </c>
      <c r="I886" s="41">
        <v>1.95</v>
      </c>
      <c r="J886" s="41">
        <f t="shared" si="19"/>
        <v>2.92</v>
      </c>
      <c r="K886" s="64">
        <v>14</v>
      </c>
      <c r="L886" s="64">
        <v>2</v>
      </c>
      <c r="M886" s="65" t="s">
        <v>127</v>
      </c>
      <c r="N886" s="65" t="s">
        <v>125</v>
      </c>
      <c r="O886" s="66">
        <v>28</v>
      </c>
    </row>
    <row r="887" spans="1:15" ht="14.5" customHeight="1" x14ac:dyDescent="0.3">
      <c r="A887" s="60" t="s">
        <v>1005</v>
      </c>
      <c r="B887" s="61">
        <v>27162</v>
      </c>
      <c r="C887" s="62">
        <v>14</v>
      </c>
      <c r="D887" s="62">
        <v>13</v>
      </c>
      <c r="E887" s="63">
        <v>24.33</v>
      </c>
      <c r="F887" s="63">
        <v>40.15</v>
      </c>
      <c r="G887" s="63">
        <v>55.97</v>
      </c>
      <c r="H887" s="41">
        <v>0.73</v>
      </c>
      <c r="I887" s="41">
        <v>1.95</v>
      </c>
      <c r="J887" s="41">
        <f t="shared" si="19"/>
        <v>2.92</v>
      </c>
      <c r="K887" s="64">
        <v>14</v>
      </c>
      <c r="L887" s="64">
        <v>2</v>
      </c>
      <c r="M887" s="65" t="s">
        <v>127</v>
      </c>
      <c r="N887" s="65" t="s">
        <v>125</v>
      </c>
      <c r="O887" s="66">
        <v>28</v>
      </c>
    </row>
    <row r="888" spans="1:15" ht="14.5" customHeight="1" x14ac:dyDescent="0.3">
      <c r="A888" s="60" t="s">
        <v>1006</v>
      </c>
      <c r="B888" s="61">
        <v>4071</v>
      </c>
      <c r="C888" s="62">
        <v>7</v>
      </c>
      <c r="D888" s="62">
        <v>4</v>
      </c>
      <c r="E888" s="63">
        <v>18.690000000000001</v>
      </c>
      <c r="F888" s="63">
        <v>30.82</v>
      </c>
      <c r="G888" s="63">
        <v>42.95</v>
      </c>
      <c r="H888" s="41">
        <v>0.56999999999999995</v>
      </c>
      <c r="I888" s="41">
        <v>1.5</v>
      </c>
      <c r="J888" s="41">
        <f t="shared" si="19"/>
        <v>2.25</v>
      </c>
      <c r="K888" s="64">
        <v>7</v>
      </c>
      <c r="L888" s="64">
        <v>2</v>
      </c>
      <c r="M888" s="65" t="s">
        <v>124</v>
      </c>
      <c r="N888" s="65" t="s">
        <v>125</v>
      </c>
      <c r="O888" s="66">
        <v>16</v>
      </c>
    </row>
    <row r="889" spans="1:15" ht="14.5" customHeight="1" x14ac:dyDescent="0.3">
      <c r="A889" s="60" t="s">
        <v>1007</v>
      </c>
      <c r="B889" s="61">
        <v>4072</v>
      </c>
      <c r="C889" s="62">
        <v>7</v>
      </c>
      <c r="D889" s="62">
        <v>3</v>
      </c>
      <c r="E889" s="63">
        <v>24.33</v>
      </c>
      <c r="F889" s="63">
        <v>40.15</v>
      </c>
      <c r="G889" s="63">
        <v>55.97</v>
      </c>
      <c r="H889" s="41">
        <v>0.73</v>
      </c>
      <c r="I889" s="41">
        <v>1.95</v>
      </c>
      <c r="J889" s="41">
        <f t="shared" si="19"/>
        <v>2.92</v>
      </c>
      <c r="K889" s="64">
        <v>7</v>
      </c>
      <c r="L889" s="64">
        <v>2</v>
      </c>
      <c r="M889" s="65" t="s">
        <v>127</v>
      </c>
      <c r="N889" s="65" t="s">
        <v>125</v>
      </c>
      <c r="O889" s="66">
        <v>16</v>
      </c>
    </row>
    <row r="890" spans="1:15" ht="14.5" customHeight="1" x14ac:dyDescent="0.3">
      <c r="A890" s="60" t="s">
        <v>1008</v>
      </c>
      <c r="B890" s="61">
        <v>65080</v>
      </c>
      <c r="C890" s="62">
        <v>81</v>
      </c>
      <c r="D890" s="62">
        <v>3</v>
      </c>
      <c r="E890" s="63">
        <v>24.33</v>
      </c>
      <c r="F890" s="63">
        <v>40.15</v>
      </c>
      <c r="G890" s="63">
        <v>55.97</v>
      </c>
      <c r="H890" s="41">
        <v>0.73</v>
      </c>
      <c r="I890" s="41">
        <v>1.95</v>
      </c>
      <c r="J890" s="41">
        <f t="shared" si="19"/>
        <v>2.92</v>
      </c>
      <c r="K890" s="64">
        <v>17</v>
      </c>
      <c r="L890" s="64">
        <v>2</v>
      </c>
      <c r="M890" s="65" t="s">
        <v>127</v>
      </c>
      <c r="N890" s="65" t="s">
        <v>125</v>
      </c>
      <c r="O890" s="66">
        <v>9</v>
      </c>
    </row>
    <row r="891" spans="1:15" ht="14.5" customHeight="1" x14ac:dyDescent="0.3">
      <c r="A891" s="60" t="s">
        <v>1009</v>
      </c>
      <c r="B891" s="61">
        <v>56601</v>
      </c>
      <c r="C891" s="62">
        <v>7</v>
      </c>
      <c r="D891" s="62">
        <v>3</v>
      </c>
      <c r="E891" s="63">
        <v>24.33</v>
      </c>
      <c r="F891" s="63">
        <v>40.15</v>
      </c>
      <c r="G891" s="63">
        <v>55.97</v>
      </c>
      <c r="H891" s="41">
        <v>0.73</v>
      </c>
      <c r="I891" s="41">
        <v>1.95</v>
      </c>
      <c r="J891" s="41">
        <f t="shared" si="19"/>
        <v>2.92</v>
      </c>
      <c r="K891" s="64">
        <v>7</v>
      </c>
      <c r="L891" s="64">
        <v>2</v>
      </c>
      <c r="M891" s="65" t="s">
        <v>127</v>
      </c>
      <c r="N891" s="65" t="s">
        <v>125</v>
      </c>
      <c r="O891" s="66">
        <v>19</v>
      </c>
    </row>
    <row r="892" spans="1:15" ht="14.5" customHeight="1" x14ac:dyDescent="0.3">
      <c r="A892" s="60" t="s">
        <v>1010</v>
      </c>
      <c r="B892" s="61">
        <v>12260</v>
      </c>
      <c r="C892" s="62">
        <v>81</v>
      </c>
      <c r="D892" s="62">
        <v>3</v>
      </c>
      <c r="E892" s="63">
        <v>24.33</v>
      </c>
      <c r="F892" s="63">
        <v>40.15</v>
      </c>
      <c r="G892" s="63">
        <v>55.97</v>
      </c>
      <c r="H892" s="41">
        <v>0.73</v>
      </c>
      <c r="I892" s="41">
        <v>1.95</v>
      </c>
      <c r="J892" s="41">
        <f t="shared" si="19"/>
        <v>2.92</v>
      </c>
      <c r="K892" s="64">
        <v>18</v>
      </c>
      <c r="L892" s="64">
        <v>2</v>
      </c>
      <c r="M892" s="65" t="s">
        <v>127</v>
      </c>
      <c r="N892" s="65" t="s">
        <v>125</v>
      </c>
      <c r="O892" s="66">
        <v>3</v>
      </c>
    </row>
    <row r="893" spans="1:15" ht="14.5" customHeight="1" x14ac:dyDescent="0.3">
      <c r="A893" s="60" t="s">
        <v>1011</v>
      </c>
      <c r="B893" s="61">
        <v>56850</v>
      </c>
      <c r="C893" s="62">
        <v>81</v>
      </c>
      <c r="D893" s="62">
        <v>1</v>
      </c>
      <c r="E893" s="63">
        <v>31.45</v>
      </c>
      <c r="F893" s="63">
        <v>52.65</v>
      </c>
      <c r="G893" s="63">
        <v>73.849999999999994</v>
      </c>
      <c r="H893" s="41">
        <v>0.95</v>
      </c>
      <c r="I893" s="41">
        <v>2.52</v>
      </c>
      <c r="J893" s="41">
        <f t="shared" si="19"/>
        <v>3.78</v>
      </c>
      <c r="K893" s="64">
        <v>19</v>
      </c>
      <c r="L893" s="64">
        <v>1</v>
      </c>
      <c r="M893" s="65" t="s">
        <v>127</v>
      </c>
      <c r="N893" s="65" t="s">
        <v>125</v>
      </c>
      <c r="O893" s="66">
        <v>1</v>
      </c>
    </row>
    <row r="894" spans="1:15" ht="14.5" customHeight="1" x14ac:dyDescent="0.3">
      <c r="A894" s="60" t="s">
        <v>1012</v>
      </c>
      <c r="B894" s="61">
        <v>90920</v>
      </c>
      <c r="C894" s="62">
        <v>81</v>
      </c>
      <c r="D894" s="62">
        <v>3</v>
      </c>
      <c r="E894" s="63">
        <v>24.33</v>
      </c>
      <c r="F894" s="63">
        <v>40.15</v>
      </c>
      <c r="G894" s="63">
        <v>55.97</v>
      </c>
      <c r="H894" s="41">
        <v>0.73</v>
      </c>
      <c r="I894" s="41">
        <v>1.95</v>
      </c>
      <c r="J894" s="41">
        <f t="shared" si="19"/>
        <v>2.92</v>
      </c>
      <c r="K894" s="64">
        <v>17</v>
      </c>
      <c r="L894" s="64">
        <v>2</v>
      </c>
      <c r="M894" s="65" t="s">
        <v>127</v>
      </c>
      <c r="N894" s="65" t="s">
        <v>125</v>
      </c>
      <c r="O894" s="66">
        <v>6</v>
      </c>
    </row>
    <row r="895" spans="1:15" ht="14.5" customHeight="1" x14ac:dyDescent="0.3">
      <c r="A895" s="60" t="s">
        <v>1013</v>
      </c>
      <c r="B895" s="61">
        <v>90820</v>
      </c>
      <c r="C895" s="62">
        <v>81</v>
      </c>
      <c r="D895" s="62">
        <v>4</v>
      </c>
      <c r="E895" s="63">
        <v>18.690000000000001</v>
      </c>
      <c r="F895" s="63">
        <v>34.46</v>
      </c>
      <c r="G895" s="63">
        <v>42.95</v>
      </c>
      <c r="H895" s="41">
        <v>0.56999999999999995</v>
      </c>
      <c r="I895" s="41">
        <v>1.5</v>
      </c>
      <c r="J895" s="41">
        <f t="shared" si="19"/>
        <v>2.25</v>
      </c>
      <c r="K895" s="64">
        <v>16</v>
      </c>
      <c r="L895" s="64">
        <v>5</v>
      </c>
      <c r="M895" s="65" t="s">
        <v>127</v>
      </c>
      <c r="N895" s="65" t="s">
        <v>125</v>
      </c>
      <c r="O895" s="66">
        <v>3</v>
      </c>
    </row>
    <row r="896" spans="1:15" ht="14.5" customHeight="1" x14ac:dyDescent="0.3">
      <c r="A896" s="60" t="s">
        <v>1014</v>
      </c>
      <c r="B896" s="61">
        <v>56700</v>
      </c>
      <c r="C896" s="62">
        <v>15</v>
      </c>
      <c r="D896" s="62">
        <v>3</v>
      </c>
      <c r="E896" s="63">
        <v>24.33</v>
      </c>
      <c r="F896" s="63">
        <v>40.15</v>
      </c>
      <c r="G896" s="63">
        <v>55.97</v>
      </c>
      <c r="H896" s="41">
        <v>0.73</v>
      </c>
      <c r="I896" s="41">
        <v>1.95</v>
      </c>
      <c r="J896" s="41">
        <f t="shared" si="19"/>
        <v>2.92</v>
      </c>
      <c r="K896" s="64">
        <v>15</v>
      </c>
      <c r="L896" s="64">
        <v>2</v>
      </c>
      <c r="M896" s="65" t="s">
        <v>127</v>
      </c>
      <c r="N896" s="65" t="s">
        <v>125</v>
      </c>
      <c r="O896" s="66">
        <v>50</v>
      </c>
    </row>
    <row r="897" spans="1:15" ht="14.5" customHeight="1" x14ac:dyDescent="0.3">
      <c r="A897" s="60" t="s">
        <v>1015</v>
      </c>
      <c r="B897" s="61">
        <v>56830</v>
      </c>
      <c r="C897" s="62">
        <v>81</v>
      </c>
      <c r="D897" s="62">
        <v>2</v>
      </c>
      <c r="E897" s="63">
        <v>28.47</v>
      </c>
      <c r="F897" s="63">
        <v>46.96</v>
      </c>
      <c r="G897" s="63">
        <v>65.45</v>
      </c>
      <c r="H897" s="41">
        <v>0.86</v>
      </c>
      <c r="I897" s="41">
        <v>2.2799999999999998</v>
      </c>
      <c r="J897" s="41">
        <f t="shared" si="19"/>
        <v>3.42</v>
      </c>
      <c r="K897" s="64">
        <v>98</v>
      </c>
      <c r="L897" s="64">
        <v>1</v>
      </c>
      <c r="M897" s="65" t="s">
        <v>127</v>
      </c>
      <c r="N897" s="65" t="s">
        <v>125</v>
      </c>
      <c r="O897" s="66">
        <v>2</v>
      </c>
    </row>
    <row r="898" spans="1:15" ht="14.5" customHeight="1" x14ac:dyDescent="0.3">
      <c r="A898" s="60" t="s">
        <v>1016</v>
      </c>
      <c r="B898" s="61">
        <v>4701</v>
      </c>
      <c r="C898" s="62">
        <v>7</v>
      </c>
      <c r="D898" s="62">
        <v>4</v>
      </c>
      <c r="E898" s="63">
        <v>18.690000000000001</v>
      </c>
      <c r="F898" s="63">
        <v>30.82</v>
      </c>
      <c r="G898" s="63">
        <v>42.95</v>
      </c>
      <c r="H898" s="41">
        <v>0.56999999999999995</v>
      </c>
      <c r="I898" s="41">
        <v>1.5</v>
      </c>
      <c r="J898" s="41">
        <f t="shared" si="19"/>
        <v>2.25</v>
      </c>
      <c r="K898" s="64">
        <v>7</v>
      </c>
      <c r="L898" s="64">
        <v>2</v>
      </c>
      <c r="M898" s="65" t="s">
        <v>124</v>
      </c>
      <c r="N898" s="65" t="s">
        <v>125</v>
      </c>
      <c r="O898" s="66">
        <v>19</v>
      </c>
    </row>
    <row r="899" spans="1:15" ht="14.5" customHeight="1" x14ac:dyDescent="0.3">
      <c r="A899" s="60" t="s">
        <v>1017</v>
      </c>
      <c r="B899" s="61">
        <v>4702</v>
      </c>
      <c r="C899" s="62">
        <v>7</v>
      </c>
      <c r="D899" s="62">
        <v>3</v>
      </c>
      <c r="E899" s="63">
        <v>24.33</v>
      </c>
      <c r="F899" s="63">
        <v>40.15</v>
      </c>
      <c r="G899" s="63">
        <v>55.97</v>
      </c>
      <c r="H899" s="41">
        <v>0.73</v>
      </c>
      <c r="I899" s="41">
        <v>1.95</v>
      </c>
      <c r="J899" s="41">
        <f t="shared" si="19"/>
        <v>2.92</v>
      </c>
      <c r="K899" s="64">
        <v>7</v>
      </c>
      <c r="L899" s="64">
        <v>2</v>
      </c>
      <c r="M899" s="65" t="s">
        <v>127</v>
      </c>
      <c r="N899" s="65" t="s">
        <v>125</v>
      </c>
      <c r="O899" s="66">
        <v>19</v>
      </c>
    </row>
    <row r="900" spans="1:15" ht="14.5" customHeight="1" x14ac:dyDescent="0.3">
      <c r="A900" s="60" t="s">
        <v>1018</v>
      </c>
      <c r="B900" s="61">
        <v>56000</v>
      </c>
      <c r="C900" s="62">
        <v>81</v>
      </c>
      <c r="D900" s="62">
        <v>3</v>
      </c>
      <c r="E900" s="63">
        <v>24.33</v>
      </c>
      <c r="F900" s="63">
        <v>40.15</v>
      </c>
      <c r="G900" s="63">
        <v>55.97</v>
      </c>
      <c r="H900" s="41">
        <v>0.73</v>
      </c>
      <c r="I900" s="41">
        <v>1.95</v>
      </c>
      <c r="J900" s="41">
        <f t="shared" si="19"/>
        <v>2.92</v>
      </c>
      <c r="K900" s="64">
        <v>17</v>
      </c>
      <c r="L900" s="64">
        <v>2</v>
      </c>
      <c r="M900" s="65" t="s">
        <v>127</v>
      </c>
      <c r="N900" s="65" t="s">
        <v>125</v>
      </c>
      <c r="O900" s="66">
        <v>6</v>
      </c>
    </row>
    <row r="901" spans="1:15" ht="14.5" customHeight="1" x14ac:dyDescent="0.3">
      <c r="A901" s="60" t="s">
        <v>1019</v>
      </c>
      <c r="B901" s="61">
        <v>55020</v>
      </c>
      <c r="C901" s="62">
        <v>81</v>
      </c>
      <c r="D901" s="62">
        <v>3</v>
      </c>
      <c r="E901" s="63">
        <v>24.33</v>
      </c>
      <c r="F901" s="63">
        <v>40.15</v>
      </c>
      <c r="G901" s="63">
        <v>55.97</v>
      </c>
      <c r="H901" s="41">
        <v>0.73</v>
      </c>
      <c r="I901" s="41">
        <v>1.95</v>
      </c>
      <c r="J901" s="41">
        <f t="shared" ref="J901:J936" si="20">ROUNDUP(E901*0.12,2)</f>
        <v>2.92</v>
      </c>
      <c r="K901" s="64">
        <v>17</v>
      </c>
      <c r="L901" s="64">
        <v>2</v>
      </c>
      <c r="M901" s="65" t="s">
        <v>127</v>
      </c>
      <c r="N901" s="65" t="s">
        <v>125</v>
      </c>
      <c r="O901" s="66">
        <v>6</v>
      </c>
    </row>
    <row r="902" spans="1:15" ht="14.5" customHeight="1" x14ac:dyDescent="0.3">
      <c r="A902" s="60" t="s">
        <v>1020</v>
      </c>
      <c r="B902" s="61">
        <v>1420</v>
      </c>
      <c r="C902" s="62">
        <v>81</v>
      </c>
      <c r="D902" s="62">
        <v>2</v>
      </c>
      <c r="E902" s="63">
        <v>28.47</v>
      </c>
      <c r="F902" s="63">
        <v>46.96</v>
      </c>
      <c r="G902" s="63">
        <v>65.45</v>
      </c>
      <c r="H902" s="41">
        <v>0.86</v>
      </c>
      <c r="I902" s="41">
        <v>2.2799999999999998</v>
      </c>
      <c r="J902" s="41">
        <f t="shared" si="20"/>
        <v>3.42</v>
      </c>
      <c r="K902" s="64">
        <v>98</v>
      </c>
      <c r="L902" s="64">
        <v>2</v>
      </c>
      <c r="M902" s="65" t="s">
        <v>127</v>
      </c>
      <c r="N902" s="65" t="s">
        <v>125</v>
      </c>
      <c r="O902" s="66">
        <v>2</v>
      </c>
    </row>
    <row r="903" spans="1:15" ht="14.5" customHeight="1" x14ac:dyDescent="0.3">
      <c r="A903" s="60" t="s">
        <v>1021</v>
      </c>
      <c r="B903" s="61">
        <v>56030</v>
      </c>
      <c r="C903" s="62">
        <v>81</v>
      </c>
      <c r="D903" s="62">
        <v>2</v>
      </c>
      <c r="E903" s="63">
        <v>28.47</v>
      </c>
      <c r="F903" s="63">
        <v>46.96</v>
      </c>
      <c r="G903" s="63">
        <v>65.45</v>
      </c>
      <c r="H903" s="41">
        <v>0.86</v>
      </c>
      <c r="I903" s="41">
        <v>2.2799999999999998</v>
      </c>
      <c r="J903" s="41">
        <f t="shared" si="20"/>
        <v>3.42</v>
      </c>
      <c r="K903" s="64">
        <v>98</v>
      </c>
      <c r="L903" s="64">
        <v>1</v>
      </c>
      <c r="M903" s="65" t="s">
        <v>127</v>
      </c>
      <c r="N903" s="65" t="s">
        <v>125</v>
      </c>
      <c r="O903" s="66">
        <v>2</v>
      </c>
    </row>
    <row r="904" spans="1:15" ht="14.5" customHeight="1" x14ac:dyDescent="0.3">
      <c r="A904" s="60" t="s">
        <v>1022</v>
      </c>
      <c r="B904" s="61">
        <v>56020</v>
      </c>
      <c r="C904" s="62">
        <v>81</v>
      </c>
      <c r="D904" s="62">
        <v>3</v>
      </c>
      <c r="E904" s="63">
        <v>24.33</v>
      </c>
      <c r="F904" s="63">
        <v>40.15</v>
      </c>
      <c r="G904" s="63">
        <v>55.97</v>
      </c>
      <c r="H904" s="41">
        <v>0.73</v>
      </c>
      <c r="I904" s="41">
        <v>1.95</v>
      </c>
      <c r="J904" s="41">
        <f t="shared" si="20"/>
        <v>2.92</v>
      </c>
      <c r="K904" s="64">
        <v>17</v>
      </c>
      <c r="L904" s="64">
        <v>2</v>
      </c>
      <c r="M904" s="65" t="s">
        <v>127</v>
      </c>
      <c r="N904" s="65" t="s">
        <v>125</v>
      </c>
      <c r="O904" s="66">
        <v>6</v>
      </c>
    </row>
    <row r="905" spans="1:15" ht="14.5" customHeight="1" x14ac:dyDescent="0.3">
      <c r="A905" s="60" t="s">
        <v>1023</v>
      </c>
      <c r="B905" s="61">
        <v>56063</v>
      </c>
      <c r="C905" s="62">
        <v>15</v>
      </c>
      <c r="D905" s="62">
        <v>3</v>
      </c>
      <c r="E905" s="63">
        <v>24.33</v>
      </c>
      <c r="F905" s="63">
        <v>40.15</v>
      </c>
      <c r="G905" s="63">
        <v>55.97</v>
      </c>
      <c r="H905" s="41">
        <v>0.73</v>
      </c>
      <c r="I905" s="41">
        <v>1.95</v>
      </c>
      <c r="J905" s="41">
        <f t="shared" si="20"/>
        <v>2.92</v>
      </c>
      <c r="K905" s="64">
        <v>15</v>
      </c>
      <c r="L905" s="64">
        <v>2</v>
      </c>
      <c r="M905" s="65" t="s">
        <v>127</v>
      </c>
      <c r="N905" s="65" t="s">
        <v>125</v>
      </c>
      <c r="O905" s="66">
        <v>50</v>
      </c>
    </row>
    <row r="906" spans="1:15" ht="14.5" customHeight="1" x14ac:dyDescent="0.3">
      <c r="A906" s="60" t="s">
        <v>1024</v>
      </c>
      <c r="B906" s="61">
        <v>56062</v>
      </c>
      <c r="C906" s="62">
        <v>15</v>
      </c>
      <c r="D906" s="62">
        <v>3</v>
      </c>
      <c r="E906" s="63">
        <v>24.33</v>
      </c>
      <c r="F906" s="63">
        <v>40.15</v>
      </c>
      <c r="G906" s="63">
        <v>55.97</v>
      </c>
      <c r="H906" s="41">
        <v>0.73</v>
      </c>
      <c r="I906" s="41">
        <v>1.95</v>
      </c>
      <c r="J906" s="41">
        <f t="shared" si="20"/>
        <v>2.92</v>
      </c>
      <c r="K906" s="64">
        <v>15</v>
      </c>
      <c r="L906" s="64">
        <v>2</v>
      </c>
      <c r="M906" s="65" t="s">
        <v>127</v>
      </c>
      <c r="N906" s="65" t="s">
        <v>125</v>
      </c>
      <c r="O906" s="66">
        <v>50</v>
      </c>
    </row>
    <row r="907" spans="1:15" ht="14.5" customHeight="1" x14ac:dyDescent="0.3">
      <c r="A907" s="60" t="s">
        <v>1025</v>
      </c>
      <c r="B907" s="61">
        <v>90700</v>
      </c>
      <c r="C907" s="62">
        <v>6</v>
      </c>
      <c r="D907" s="62">
        <v>13</v>
      </c>
      <c r="E907" s="63">
        <v>18</v>
      </c>
      <c r="F907" s="63"/>
      <c r="G907" s="63">
        <v>29.88</v>
      </c>
      <c r="H907" s="41">
        <v>0.54</v>
      </c>
      <c r="I907" s="41">
        <v>1.44</v>
      </c>
      <c r="J907" s="41">
        <f t="shared" si="20"/>
        <v>2.16</v>
      </c>
      <c r="K907" s="64">
        <v>6</v>
      </c>
      <c r="L907" s="64">
        <v>3</v>
      </c>
      <c r="M907" s="65" t="s">
        <v>125</v>
      </c>
      <c r="N907" s="65" t="s">
        <v>125</v>
      </c>
      <c r="O907" s="66">
        <v>147</v>
      </c>
    </row>
    <row r="908" spans="1:15" ht="14.5" customHeight="1" x14ac:dyDescent="0.3">
      <c r="A908" s="60" t="s">
        <v>1026</v>
      </c>
      <c r="B908" s="61">
        <v>56120</v>
      </c>
      <c r="C908" s="62">
        <v>81</v>
      </c>
      <c r="D908" s="62">
        <v>4</v>
      </c>
      <c r="E908" s="63">
        <v>18.690000000000001</v>
      </c>
      <c r="F908" s="63">
        <v>34.46</v>
      </c>
      <c r="G908" s="63">
        <v>42.95</v>
      </c>
      <c r="H908" s="41">
        <v>0.56999999999999995</v>
      </c>
      <c r="I908" s="41">
        <v>1.5</v>
      </c>
      <c r="J908" s="41">
        <f t="shared" si="20"/>
        <v>2.25</v>
      </c>
      <c r="K908" s="64">
        <v>16</v>
      </c>
      <c r="L908" s="64">
        <v>5</v>
      </c>
      <c r="M908" s="65" t="s">
        <v>127</v>
      </c>
      <c r="N908" s="65" t="s">
        <v>125</v>
      </c>
      <c r="O908" s="66">
        <v>6</v>
      </c>
    </row>
    <row r="909" spans="1:15" ht="14.5" customHeight="1" x14ac:dyDescent="0.3">
      <c r="A909" s="60" t="s">
        <v>1027</v>
      </c>
      <c r="B909" s="61">
        <v>56040</v>
      </c>
      <c r="C909" s="62">
        <v>81</v>
      </c>
      <c r="D909" s="62">
        <v>3</v>
      </c>
      <c r="E909" s="63">
        <v>24.33</v>
      </c>
      <c r="F909" s="63">
        <v>40.15</v>
      </c>
      <c r="G909" s="63">
        <v>55.97</v>
      </c>
      <c r="H909" s="41">
        <v>0.73</v>
      </c>
      <c r="I909" s="41">
        <v>1.95</v>
      </c>
      <c r="J909" s="41">
        <f t="shared" si="20"/>
        <v>2.92</v>
      </c>
      <c r="K909" s="64">
        <v>18</v>
      </c>
      <c r="L909" s="64">
        <v>2</v>
      </c>
      <c r="M909" s="65" t="s">
        <v>127</v>
      </c>
      <c r="N909" s="65" t="s">
        <v>125</v>
      </c>
      <c r="O909" s="66">
        <v>3</v>
      </c>
    </row>
    <row r="910" spans="1:15" ht="14.5" customHeight="1" x14ac:dyDescent="0.3">
      <c r="A910" s="60" t="s">
        <v>1028</v>
      </c>
      <c r="B910" s="61">
        <v>13500</v>
      </c>
      <c r="C910" s="62">
        <v>6</v>
      </c>
      <c r="D910" s="62">
        <v>14</v>
      </c>
      <c r="E910" s="63">
        <v>19.47</v>
      </c>
      <c r="F910" s="63"/>
      <c r="G910" s="63">
        <v>32.31</v>
      </c>
      <c r="H910" s="41">
        <v>0.59</v>
      </c>
      <c r="I910" s="41">
        <v>1.56</v>
      </c>
      <c r="J910" s="41">
        <f t="shared" si="20"/>
        <v>2.34</v>
      </c>
      <c r="K910" s="64">
        <v>6</v>
      </c>
      <c r="L910" s="64">
        <v>3</v>
      </c>
      <c r="M910" s="65" t="s">
        <v>125</v>
      </c>
      <c r="N910" s="65" t="s">
        <v>125</v>
      </c>
      <c r="O910" s="66">
        <v>185</v>
      </c>
    </row>
    <row r="911" spans="1:15" ht="14.5" customHeight="1" x14ac:dyDescent="0.3">
      <c r="A911" s="60" t="s">
        <v>1029</v>
      </c>
      <c r="B911" s="61">
        <v>80220</v>
      </c>
      <c r="C911" s="62">
        <v>81</v>
      </c>
      <c r="D911" s="62">
        <v>3</v>
      </c>
      <c r="E911" s="63">
        <v>24.33</v>
      </c>
      <c r="F911" s="63">
        <v>40.15</v>
      </c>
      <c r="G911" s="63">
        <v>55.97</v>
      </c>
      <c r="H911" s="41">
        <v>0.73</v>
      </c>
      <c r="I911" s="41">
        <v>1.95</v>
      </c>
      <c r="J911" s="41">
        <f t="shared" si="20"/>
        <v>2.92</v>
      </c>
      <c r="K911" s="64">
        <v>16</v>
      </c>
      <c r="L911" s="64">
        <v>3</v>
      </c>
      <c r="M911" s="65" t="s">
        <v>127</v>
      </c>
      <c r="N911" s="65" t="s">
        <v>125</v>
      </c>
      <c r="O911" s="66">
        <v>3</v>
      </c>
    </row>
    <row r="912" spans="1:15" ht="14.5" customHeight="1" x14ac:dyDescent="0.3">
      <c r="A912" s="60" t="s">
        <v>1030</v>
      </c>
      <c r="B912" s="61">
        <v>80261</v>
      </c>
      <c r="C912" s="62">
        <v>6</v>
      </c>
      <c r="D912" s="62">
        <v>64</v>
      </c>
      <c r="E912" s="63">
        <v>17.43</v>
      </c>
      <c r="F912" s="63">
        <v>30.19</v>
      </c>
      <c r="G912" s="63">
        <v>42.95</v>
      </c>
      <c r="H912" s="41">
        <v>0.53</v>
      </c>
      <c r="I912" s="41">
        <v>1.4</v>
      </c>
      <c r="J912" s="41">
        <f t="shared" si="20"/>
        <v>2.0999999999999996</v>
      </c>
      <c r="K912" s="64">
        <v>6</v>
      </c>
      <c r="L912" s="64">
        <v>3</v>
      </c>
      <c r="M912" s="65" t="s">
        <v>125</v>
      </c>
      <c r="N912" s="65" t="s">
        <v>125</v>
      </c>
      <c r="O912" s="66">
        <v>127</v>
      </c>
    </row>
    <row r="913" spans="1:15" ht="14.5" customHeight="1" x14ac:dyDescent="0.3">
      <c r="A913" s="60" t="s">
        <v>1031</v>
      </c>
      <c r="B913" s="61">
        <v>80262</v>
      </c>
      <c r="C913" s="62">
        <v>6</v>
      </c>
      <c r="D913" s="62">
        <v>63</v>
      </c>
      <c r="E913" s="63">
        <v>20.79</v>
      </c>
      <c r="F913" s="63">
        <v>38.380000000000003</v>
      </c>
      <c r="G913" s="63">
        <v>55.97</v>
      </c>
      <c r="H913" s="41">
        <v>0.63</v>
      </c>
      <c r="I913" s="41">
        <v>1.67</v>
      </c>
      <c r="J913" s="41">
        <f t="shared" si="20"/>
        <v>2.5</v>
      </c>
      <c r="K913" s="64">
        <v>6</v>
      </c>
      <c r="L913" s="64">
        <v>3</v>
      </c>
      <c r="M913" s="65" t="s">
        <v>125</v>
      </c>
      <c r="N913" s="65" t="s">
        <v>125</v>
      </c>
      <c r="O913" s="66">
        <v>127</v>
      </c>
    </row>
    <row r="914" spans="1:15" ht="14.5" customHeight="1" x14ac:dyDescent="0.3">
      <c r="A914" s="60" t="s">
        <v>1032</v>
      </c>
      <c r="B914" s="61">
        <v>27790</v>
      </c>
      <c r="C914" s="62">
        <v>81</v>
      </c>
      <c r="D914" s="62">
        <v>1</v>
      </c>
      <c r="E914" s="63">
        <v>31.45</v>
      </c>
      <c r="F914" s="63">
        <v>52.65</v>
      </c>
      <c r="G914" s="63">
        <v>73.849999999999994</v>
      </c>
      <c r="H914" s="41">
        <v>0.95</v>
      </c>
      <c r="I914" s="41">
        <v>2.52</v>
      </c>
      <c r="J914" s="41">
        <f t="shared" si="20"/>
        <v>3.78</v>
      </c>
      <c r="K914" s="64">
        <v>19</v>
      </c>
      <c r="L914" s="64">
        <v>1</v>
      </c>
      <c r="M914" s="65" t="s">
        <v>127</v>
      </c>
      <c r="N914" s="65" t="s">
        <v>125</v>
      </c>
      <c r="O914" s="66">
        <v>1</v>
      </c>
    </row>
    <row r="915" spans="1:15" ht="14.5" customHeight="1" x14ac:dyDescent="0.3">
      <c r="A915" s="60" t="s">
        <v>1033</v>
      </c>
      <c r="B915" s="61">
        <v>27780</v>
      </c>
      <c r="C915" s="62">
        <v>81</v>
      </c>
      <c r="D915" s="62">
        <v>3</v>
      </c>
      <c r="E915" s="63">
        <v>24.33</v>
      </c>
      <c r="F915" s="63">
        <v>40.15</v>
      </c>
      <c r="G915" s="63">
        <v>55.97</v>
      </c>
      <c r="H915" s="41">
        <v>0.73</v>
      </c>
      <c r="I915" s="41">
        <v>1.95</v>
      </c>
      <c r="J915" s="41">
        <f t="shared" si="20"/>
        <v>2.92</v>
      </c>
      <c r="K915" s="64">
        <v>17</v>
      </c>
      <c r="L915" s="64">
        <v>2</v>
      </c>
      <c r="M915" s="65" t="s">
        <v>127</v>
      </c>
      <c r="N915" s="65" t="s">
        <v>125</v>
      </c>
      <c r="O915" s="66">
        <v>5</v>
      </c>
    </row>
    <row r="916" spans="1:15" ht="14.5" customHeight="1" x14ac:dyDescent="0.3">
      <c r="A916" s="60" t="s">
        <v>1034</v>
      </c>
      <c r="B916" s="61">
        <v>27773</v>
      </c>
      <c r="C916" s="62">
        <v>14</v>
      </c>
      <c r="D916" s="62">
        <v>13</v>
      </c>
      <c r="E916" s="63">
        <v>24.33</v>
      </c>
      <c r="F916" s="63">
        <v>40.15</v>
      </c>
      <c r="G916" s="63">
        <v>55.97</v>
      </c>
      <c r="H916" s="41">
        <v>0.73</v>
      </c>
      <c r="I916" s="41">
        <v>1.95</v>
      </c>
      <c r="J916" s="41">
        <f t="shared" si="20"/>
        <v>2.92</v>
      </c>
      <c r="K916" s="64">
        <v>14</v>
      </c>
      <c r="L916" s="64">
        <v>2</v>
      </c>
      <c r="M916" s="65" t="s">
        <v>127</v>
      </c>
      <c r="N916" s="65" t="s">
        <v>125</v>
      </c>
      <c r="O916" s="66">
        <v>28</v>
      </c>
    </row>
    <row r="917" spans="1:15" ht="14.5" customHeight="1" x14ac:dyDescent="0.3">
      <c r="A917" s="60" t="s">
        <v>1035</v>
      </c>
      <c r="B917" s="61">
        <v>27771</v>
      </c>
      <c r="C917" s="62">
        <v>14</v>
      </c>
      <c r="D917" s="62">
        <v>14</v>
      </c>
      <c r="E917" s="63">
        <v>18.690000000000001</v>
      </c>
      <c r="F917" s="63">
        <v>30.82</v>
      </c>
      <c r="G917" s="63">
        <v>42.95</v>
      </c>
      <c r="H917" s="41">
        <v>0.56999999999999995</v>
      </c>
      <c r="I917" s="41">
        <v>1.5</v>
      </c>
      <c r="J917" s="41">
        <f t="shared" si="20"/>
        <v>2.25</v>
      </c>
      <c r="K917" s="64">
        <v>14</v>
      </c>
      <c r="L917" s="64">
        <v>2</v>
      </c>
      <c r="M917" s="65" t="s">
        <v>127</v>
      </c>
      <c r="N917" s="65" t="s">
        <v>125</v>
      </c>
      <c r="O917" s="66">
        <v>28</v>
      </c>
    </row>
    <row r="918" spans="1:15" ht="14.5" customHeight="1" x14ac:dyDescent="0.3">
      <c r="A918" s="60" t="s">
        <v>1036</v>
      </c>
      <c r="B918" s="61">
        <v>27772</v>
      </c>
      <c r="C918" s="62">
        <v>14</v>
      </c>
      <c r="D918" s="62">
        <v>13</v>
      </c>
      <c r="E918" s="63">
        <v>24.33</v>
      </c>
      <c r="F918" s="63">
        <v>40.15</v>
      </c>
      <c r="G918" s="63">
        <v>55.97</v>
      </c>
      <c r="H918" s="41">
        <v>0.73</v>
      </c>
      <c r="I918" s="41">
        <v>1.95</v>
      </c>
      <c r="J918" s="41">
        <f t="shared" si="20"/>
        <v>2.92</v>
      </c>
      <c r="K918" s="64">
        <v>14</v>
      </c>
      <c r="L918" s="64">
        <v>2</v>
      </c>
      <c r="M918" s="65" t="s">
        <v>127</v>
      </c>
      <c r="N918" s="65" t="s">
        <v>125</v>
      </c>
      <c r="O918" s="66">
        <v>28</v>
      </c>
    </row>
    <row r="919" spans="1:15" ht="14.5" customHeight="1" x14ac:dyDescent="0.3">
      <c r="A919" s="60" t="s">
        <v>1037</v>
      </c>
      <c r="B919" s="61">
        <v>38302</v>
      </c>
      <c r="C919" s="62">
        <v>11</v>
      </c>
      <c r="D919" s="62">
        <v>2</v>
      </c>
      <c r="E919" s="63">
        <v>31.47</v>
      </c>
      <c r="F919" s="63">
        <v>44.94</v>
      </c>
      <c r="G919" s="63">
        <v>58.4</v>
      </c>
      <c r="H919" s="41">
        <v>0.95</v>
      </c>
      <c r="I919" s="41">
        <v>2.52</v>
      </c>
      <c r="J919" s="41">
        <f t="shared" si="20"/>
        <v>3.78</v>
      </c>
      <c r="K919" s="64">
        <v>11</v>
      </c>
      <c r="L919" s="64">
        <v>2</v>
      </c>
      <c r="M919" s="65" t="s">
        <v>127</v>
      </c>
      <c r="N919" s="65" t="s">
        <v>125</v>
      </c>
      <c r="O919" s="66">
        <v>63</v>
      </c>
    </row>
    <row r="920" spans="1:15" ht="14.5" customHeight="1" x14ac:dyDescent="0.3">
      <c r="A920" s="60" t="s">
        <v>1038</v>
      </c>
      <c r="B920" s="61">
        <v>38862</v>
      </c>
      <c r="C920" s="62">
        <v>11</v>
      </c>
      <c r="D920" s="62">
        <v>2</v>
      </c>
      <c r="E920" s="63">
        <v>31.47</v>
      </c>
      <c r="F920" s="63">
        <v>44.94</v>
      </c>
      <c r="G920" s="63">
        <v>58.4</v>
      </c>
      <c r="H920" s="41">
        <v>0.95</v>
      </c>
      <c r="I920" s="41">
        <v>2.52</v>
      </c>
      <c r="J920" s="41">
        <f t="shared" si="20"/>
        <v>3.78</v>
      </c>
      <c r="K920" s="64">
        <v>11</v>
      </c>
      <c r="L920" s="64">
        <v>2</v>
      </c>
      <c r="M920" s="65" t="s">
        <v>127</v>
      </c>
      <c r="N920" s="65" t="s">
        <v>125</v>
      </c>
      <c r="O920" s="66">
        <v>63</v>
      </c>
    </row>
    <row r="921" spans="1:15" ht="14.5" customHeight="1" x14ac:dyDescent="0.3">
      <c r="A921" s="60" t="s">
        <v>1039</v>
      </c>
      <c r="B921" s="61">
        <v>38303</v>
      </c>
      <c r="C921" s="62">
        <v>11</v>
      </c>
      <c r="D921" s="62">
        <v>1</v>
      </c>
      <c r="E921" s="63">
        <v>35.68</v>
      </c>
      <c r="F921" s="63">
        <v>49.33</v>
      </c>
      <c r="G921" s="63">
        <v>62.97</v>
      </c>
      <c r="H921" s="41">
        <v>1.08</v>
      </c>
      <c r="I921" s="41">
        <v>2.86</v>
      </c>
      <c r="J921" s="41">
        <f t="shared" si="20"/>
        <v>4.29</v>
      </c>
      <c r="K921" s="64">
        <v>11</v>
      </c>
      <c r="L921" s="64">
        <v>2</v>
      </c>
      <c r="M921" s="65" t="s">
        <v>127</v>
      </c>
      <c r="N921" s="65" t="s">
        <v>125</v>
      </c>
      <c r="O921" s="66">
        <v>63</v>
      </c>
    </row>
    <row r="922" spans="1:15" ht="14.5" customHeight="1" x14ac:dyDescent="0.3">
      <c r="A922" s="60" t="s">
        <v>1040</v>
      </c>
      <c r="B922" s="61">
        <v>38863</v>
      </c>
      <c r="C922" s="62">
        <v>11</v>
      </c>
      <c r="D922" s="62">
        <v>1</v>
      </c>
      <c r="E922" s="63">
        <v>35.68</v>
      </c>
      <c r="F922" s="63">
        <v>49.33</v>
      </c>
      <c r="G922" s="63">
        <v>62.97</v>
      </c>
      <c r="H922" s="41">
        <v>1.08</v>
      </c>
      <c r="I922" s="41">
        <v>2.86</v>
      </c>
      <c r="J922" s="41">
        <f t="shared" si="20"/>
        <v>4.29</v>
      </c>
      <c r="K922" s="64">
        <v>11</v>
      </c>
      <c r="L922" s="64">
        <v>2</v>
      </c>
      <c r="M922" s="65" t="s">
        <v>127</v>
      </c>
      <c r="N922" s="65" t="s">
        <v>125</v>
      </c>
      <c r="O922" s="66">
        <v>63</v>
      </c>
    </row>
    <row r="923" spans="1:15" ht="14.5" customHeight="1" x14ac:dyDescent="0.3">
      <c r="A923" s="60" t="s">
        <v>1041</v>
      </c>
      <c r="B923" s="61">
        <v>38304</v>
      </c>
      <c r="C923" s="62">
        <v>11</v>
      </c>
      <c r="D923" s="62">
        <v>1</v>
      </c>
      <c r="E923" s="63">
        <v>35.68</v>
      </c>
      <c r="F923" s="63">
        <v>49.33</v>
      </c>
      <c r="G923" s="63">
        <v>62.97</v>
      </c>
      <c r="H923" s="41">
        <v>1.08</v>
      </c>
      <c r="I923" s="41">
        <v>2.86</v>
      </c>
      <c r="J923" s="41">
        <f t="shared" si="20"/>
        <v>4.29</v>
      </c>
      <c r="K923" s="64">
        <v>11</v>
      </c>
      <c r="L923" s="64">
        <v>2</v>
      </c>
      <c r="M923" s="65" t="s">
        <v>127</v>
      </c>
      <c r="N923" s="65" t="s">
        <v>125</v>
      </c>
      <c r="O923" s="66">
        <v>63</v>
      </c>
    </row>
    <row r="924" spans="1:15" ht="14.5" customHeight="1" x14ac:dyDescent="0.3">
      <c r="A924" s="60" t="s">
        <v>1042</v>
      </c>
      <c r="B924" s="61">
        <v>38430</v>
      </c>
      <c r="C924" s="62">
        <v>81</v>
      </c>
      <c r="D924" s="62">
        <v>2</v>
      </c>
      <c r="E924" s="63">
        <v>28.47</v>
      </c>
      <c r="F924" s="63">
        <v>46.96</v>
      </c>
      <c r="G924" s="63">
        <v>65.45</v>
      </c>
      <c r="H924" s="41">
        <v>0.86</v>
      </c>
      <c r="I924" s="41">
        <v>2.2799999999999998</v>
      </c>
      <c r="J924" s="41">
        <f t="shared" si="20"/>
        <v>3.42</v>
      </c>
      <c r="K924" s="64">
        <v>98</v>
      </c>
      <c r="L924" s="64">
        <v>1</v>
      </c>
      <c r="M924" s="65" t="s">
        <v>127</v>
      </c>
      <c r="N924" s="65" t="s">
        <v>125</v>
      </c>
      <c r="O924" s="66">
        <v>2</v>
      </c>
    </row>
    <row r="925" spans="1:15" ht="14.5" customHeight="1" x14ac:dyDescent="0.3">
      <c r="A925" s="60" t="s">
        <v>1043</v>
      </c>
      <c r="B925" s="61">
        <v>38101</v>
      </c>
      <c r="C925" s="62">
        <v>6</v>
      </c>
      <c r="D925" s="62">
        <v>10</v>
      </c>
      <c r="E925" s="63">
        <v>14.21</v>
      </c>
      <c r="F925" s="63"/>
      <c r="G925" s="63">
        <v>23.63</v>
      </c>
      <c r="H925" s="41">
        <v>0.43</v>
      </c>
      <c r="I925" s="41">
        <v>1.1399999999999999</v>
      </c>
      <c r="J925" s="41">
        <f t="shared" si="20"/>
        <v>1.71</v>
      </c>
      <c r="K925" s="64">
        <v>6</v>
      </c>
      <c r="L925" s="64">
        <v>5</v>
      </c>
      <c r="M925" s="65" t="s">
        <v>125</v>
      </c>
      <c r="N925" s="65" t="s">
        <v>125</v>
      </c>
      <c r="O925" s="66">
        <v>134</v>
      </c>
    </row>
    <row r="926" spans="1:15" ht="14.5" customHeight="1" x14ac:dyDescent="0.3">
      <c r="A926" s="60" t="s">
        <v>1044</v>
      </c>
      <c r="B926" s="61">
        <v>38102</v>
      </c>
      <c r="C926" s="62">
        <v>6</v>
      </c>
      <c r="D926" s="62">
        <v>11</v>
      </c>
      <c r="E926" s="63">
        <v>15.37</v>
      </c>
      <c r="F926" s="63"/>
      <c r="G926" s="63">
        <v>25.56</v>
      </c>
      <c r="H926" s="41">
        <v>0.47</v>
      </c>
      <c r="I926" s="41">
        <v>1.23</v>
      </c>
      <c r="J926" s="41">
        <f t="shared" si="20"/>
        <v>1.85</v>
      </c>
      <c r="K926" s="64">
        <v>6</v>
      </c>
      <c r="L926" s="64">
        <v>5</v>
      </c>
      <c r="M926" s="65" t="s">
        <v>125</v>
      </c>
      <c r="N926" s="65" t="s">
        <v>125</v>
      </c>
      <c r="O926" s="66">
        <v>134</v>
      </c>
    </row>
    <row r="927" spans="1:15" ht="14.5" customHeight="1" x14ac:dyDescent="0.3">
      <c r="A927" s="60" t="s">
        <v>1045</v>
      </c>
      <c r="B927" s="61">
        <v>38112</v>
      </c>
      <c r="C927" s="62">
        <v>6</v>
      </c>
      <c r="D927" s="62">
        <v>11</v>
      </c>
      <c r="E927" s="63">
        <v>15.37</v>
      </c>
      <c r="F927" s="63"/>
      <c r="G927" s="63">
        <v>25.56</v>
      </c>
      <c r="H927" s="41">
        <v>0.47</v>
      </c>
      <c r="I927" s="41">
        <v>1.23</v>
      </c>
      <c r="J927" s="41">
        <f t="shared" si="20"/>
        <v>1.85</v>
      </c>
      <c r="K927" s="64">
        <v>6</v>
      </c>
      <c r="L927" s="64">
        <v>5</v>
      </c>
      <c r="M927" s="65" t="s">
        <v>125</v>
      </c>
      <c r="N927" s="65" t="s">
        <v>125</v>
      </c>
      <c r="O927" s="66">
        <v>134</v>
      </c>
    </row>
    <row r="928" spans="1:15" ht="14.5" customHeight="1" x14ac:dyDescent="0.3">
      <c r="A928" s="60" t="s">
        <v>1046</v>
      </c>
      <c r="B928" s="61">
        <v>38103</v>
      </c>
      <c r="C928" s="62">
        <v>6</v>
      </c>
      <c r="D928" s="62">
        <v>12</v>
      </c>
      <c r="E928" s="63">
        <v>16.63</v>
      </c>
      <c r="F928" s="63"/>
      <c r="G928" s="63">
        <v>27.65</v>
      </c>
      <c r="H928" s="41">
        <v>0.5</v>
      </c>
      <c r="I928" s="41">
        <v>1.34</v>
      </c>
      <c r="J928" s="41">
        <f t="shared" si="20"/>
        <v>2</v>
      </c>
      <c r="K928" s="64">
        <v>6</v>
      </c>
      <c r="L928" s="64">
        <v>5</v>
      </c>
      <c r="M928" s="65" t="s">
        <v>125</v>
      </c>
      <c r="N928" s="65" t="s">
        <v>125</v>
      </c>
      <c r="O928" s="66">
        <v>134</v>
      </c>
    </row>
    <row r="929" spans="1:15" ht="14.5" customHeight="1" x14ac:dyDescent="0.3">
      <c r="A929" s="60" t="s">
        <v>1047</v>
      </c>
      <c r="B929" s="61">
        <v>38113</v>
      </c>
      <c r="C929" s="62">
        <v>6</v>
      </c>
      <c r="D929" s="62">
        <v>12</v>
      </c>
      <c r="E929" s="63">
        <v>16.63</v>
      </c>
      <c r="F929" s="63"/>
      <c r="G929" s="63">
        <v>27.65</v>
      </c>
      <c r="H929" s="41">
        <v>0.5</v>
      </c>
      <c r="I929" s="41">
        <v>1.34</v>
      </c>
      <c r="J929" s="41">
        <f t="shared" si="20"/>
        <v>2</v>
      </c>
      <c r="K929" s="64">
        <v>6</v>
      </c>
      <c r="L929" s="64">
        <v>5</v>
      </c>
      <c r="M929" s="65" t="s">
        <v>125</v>
      </c>
      <c r="N929" s="65" t="s">
        <v>125</v>
      </c>
      <c r="O929" s="66">
        <v>134</v>
      </c>
    </row>
    <row r="930" spans="1:15" ht="14.5" customHeight="1" x14ac:dyDescent="0.3">
      <c r="A930" s="60" t="s">
        <v>1048</v>
      </c>
      <c r="B930" s="61">
        <v>38341</v>
      </c>
      <c r="C930" s="62">
        <v>11</v>
      </c>
      <c r="D930" s="62">
        <v>4</v>
      </c>
      <c r="E930" s="63">
        <v>24.16</v>
      </c>
      <c r="F930" s="63">
        <v>35.56</v>
      </c>
      <c r="G930" s="63">
        <v>46.96</v>
      </c>
      <c r="H930" s="41">
        <v>0.73</v>
      </c>
      <c r="I930" s="41">
        <v>1.94</v>
      </c>
      <c r="J930" s="41">
        <f t="shared" si="20"/>
        <v>2.9</v>
      </c>
      <c r="K930" s="64">
        <v>11</v>
      </c>
      <c r="L930" s="64">
        <v>2</v>
      </c>
      <c r="M930" s="65" t="s">
        <v>127</v>
      </c>
      <c r="N930" s="65" t="s">
        <v>125</v>
      </c>
      <c r="O930" s="66">
        <v>63</v>
      </c>
    </row>
    <row r="931" spans="1:15" ht="14.5" customHeight="1" x14ac:dyDescent="0.3">
      <c r="A931" s="60" t="s">
        <v>1049</v>
      </c>
      <c r="B931" s="61">
        <v>38342</v>
      </c>
      <c r="C931" s="62">
        <v>11</v>
      </c>
      <c r="D931" s="62">
        <v>3</v>
      </c>
      <c r="E931" s="63">
        <v>27.39</v>
      </c>
      <c r="F931" s="63">
        <v>40.04</v>
      </c>
      <c r="G931" s="63">
        <v>52.69</v>
      </c>
      <c r="H931" s="41">
        <v>0.83</v>
      </c>
      <c r="I931" s="41">
        <v>2.2000000000000002</v>
      </c>
      <c r="J931" s="41">
        <f t="shared" si="20"/>
        <v>3.2899999999999996</v>
      </c>
      <c r="K931" s="64">
        <v>11</v>
      </c>
      <c r="L931" s="64">
        <v>2</v>
      </c>
      <c r="M931" s="65" t="s">
        <v>127</v>
      </c>
      <c r="N931" s="65" t="s">
        <v>125</v>
      </c>
      <c r="O931" s="66">
        <v>63</v>
      </c>
    </row>
    <row r="932" spans="1:15" ht="14.5" customHeight="1" x14ac:dyDescent="0.3">
      <c r="A932" s="60" t="s">
        <v>1050</v>
      </c>
      <c r="B932" s="61">
        <v>38210</v>
      </c>
      <c r="C932" s="62">
        <v>11</v>
      </c>
      <c r="D932" s="62">
        <v>2</v>
      </c>
      <c r="E932" s="63">
        <v>31.47</v>
      </c>
      <c r="F932" s="63">
        <v>44.94</v>
      </c>
      <c r="G932" s="63">
        <v>58.4</v>
      </c>
      <c r="H932" s="41">
        <v>0.95</v>
      </c>
      <c r="I932" s="41">
        <v>2.52</v>
      </c>
      <c r="J932" s="41">
        <f t="shared" si="20"/>
        <v>3.78</v>
      </c>
      <c r="K932" s="64">
        <v>11</v>
      </c>
      <c r="L932" s="64">
        <v>2</v>
      </c>
      <c r="M932" s="65" t="s">
        <v>127</v>
      </c>
      <c r="N932" s="65" t="s">
        <v>125</v>
      </c>
      <c r="O932" s="66">
        <v>63</v>
      </c>
    </row>
    <row r="933" spans="1:15" ht="14.5" customHeight="1" x14ac:dyDescent="0.3">
      <c r="A933" s="60" t="s">
        <v>1051</v>
      </c>
      <c r="B933" s="61">
        <v>38260</v>
      </c>
      <c r="C933" s="62">
        <v>11</v>
      </c>
      <c r="D933" s="62">
        <v>2</v>
      </c>
      <c r="E933" s="63">
        <v>31.47</v>
      </c>
      <c r="F933" s="63">
        <v>44.94</v>
      </c>
      <c r="G933" s="63">
        <v>58.4</v>
      </c>
      <c r="H933" s="41">
        <v>0.95</v>
      </c>
      <c r="I933" s="41">
        <v>2.52</v>
      </c>
      <c r="J933" s="41">
        <f t="shared" si="20"/>
        <v>3.78</v>
      </c>
      <c r="K933" s="64">
        <v>11</v>
      </c>
      <c r="L933" s="64">
        <v>2</v>
      </c>
      <c r="M933" s="65" t="s">
        <v>127</v>
      </c>
      <c r="N933" s="65" t="s">
        <v>125</v>
      </c>
      <c r="O933" s="66">
        <v>63</v>
      </c>
    </row>
    <row r="934" spans="1:15" ht="14.5" customHeight="1" x14ac:dyDescent="0.3">
      <c r="A934" s="60" t="s">
        <v>1052</v>
      </c>
      <c r="B934" s="61">
        <v>38320</v>
      </c>
      <c r="C934" s="62">
        <v>50</v>
      </c>
      <c r="D934" s="62">
        <v>11</v>
      </c>
      <c r="E934" s="63">
        <v>38.119999999999997</v>
      </c>
      <c r="F934" s="63">
        <v>57.17</v>
      </c>
      <c r="G934" s="63">
        <v>76.209999999999994</v>
      </c>
      <c r="H934" s="41">
        <v>1.1499999999999999</v>
      </c>
      <c r="I934" s="41">
        <v>3.05</v>
      </c>
      <c r="J934" s="41">
        <f t="shared" si="20"/>
        <v>4.58</v>
      </c>
      <c r="K934" s="64">
        <v>17</v>
      </c>
      <c r="L934" s="64">
        <v>2</v>
      </c>
      <c r="M934" s="65" t="s">
        <v>127</v>
      </c>
      <c r="N934" s="65" t="s">
        <v>125</v>
      </c>
      <c r="O934" s="66">
        <v>7</v>
      </c>
    </row>
    <row r="935" spans="1:15" ht="14.5" customHeight="1" x14ac:dyDescent="0.3">
      <c r="A935" s="60" t="s">
        <v>1053</v>
      </c>
      <c r="B935" s="61">
        <v>59600</v>
      </c>
      <c r="C935" s="62">
        <v>13</v>
      </c>
      <c r="D935" s="62">
        <v>3</v>
      </c>
      <c r="E935" s="63">
        <v>24.33</v>
      </c>
      <c r="F935" s="63">
        <v>40.15</v>
      </c>
      <c r="G935" s="63">
        <v>55.97</v>
      </c>
      <c r="H935" s="41">
        <v>0.73</v>
      </c>
      <c r="I935" s="41">
        <v>1.95</v>
      </c>
      <c r="J935" s="41">
        <f t="shared" si="20"/>
        <v>2.92</v>
      </c>
      <c r="K935" s="64">
        <v>13</v>
      </c>
      <c r="L935" s="64">
        <v>2</v>
      </c>
      <c r="M935" s="65" t="s">
        <v>127</v>
      </c>
      <c r="N935" s="65" t="s">
        <v>125</v>
      </c>
      <c r="O935" s="66">
        <v>63</v>
      </c>
    </row>
    <row r="936" spans="1:15" ht="14.5" customHeight="1" x14ac:dyDescent="0.3">
      <c r="A936" s="60" t="s">
        <v>1054</v>
      </c>
      <c r="B936" s="61">
        <v>38903</v>
      </c>
      <c r="C936" s="62">
        <v>11</v>
      </c>
      <c r="D936" s="62">
        <v>3</v>
      </c>
      <c r="E936" s="63">
        <v>27.39</v>
      </c>
      <c r="F936" s="63">
        <v>40.04</v>
      </c>
      <c r="G936" s="63">
        <v>52.69</v>
      </c>
      <c r="H936" s="41">
        <v>0.83</v>
      </c>
      <c r="I936" s="41">
        <v>2.2000000000000002</v>
      </c>
      <c r="J936" s="41">
        <f t="shared" si="20"/>
        <v>3.2899999999999996</v>
      </c>
      <c r="K936" s="64">
        <v>11</v>
      </c>
      <c r="L936" s="64">
        <v>2</v>
      </c>
      <c r="M936" s="65" t="s">
        <v>127</v>
      </c>
      <c r="N936" s="65" t="s">
        <v>125</v>
      </c>
      <c r="O936" s="66">
        <v>63</v>
      </c>
    </row>
    <row r="937" spans="1:15" ht="14.5" customHeight="1" x14ac:dyDescent="0.3">
      <c r="A937" s="60" t="s">
        <v>1055</v>
      </c>
      <c r="B937" s="61">
        <v>94840</v>
      </c>
      <c r="C937" s="62">
        <v>18</v>
      </c>
      <c r="D937" s="62">
        <v>0</v>
      </c>
      <c r="E937" s="63"/>
      <c r="F937" s="63"/>
      <c r="G937" s="63"/>
      <c r="H937" s="41"/>
      <c r="I937" s="41"/>
      <c r="J937" s="41"/>
      <c r="K937" s="64">
        <v>99</v>
      </c>
      <c r="L937" s="64">
        <v>2</v>
      </c>
      <c r="M937" s="65" t="s">
        <v>125</v>
      </c>
      <c r="N937" s="65" t="s">
        <v>125</v>
      </c>
      <c r="O937" s="66">
        <v>0</v>
      </c>
    </row>
    <row r="938" spans="1:15" ht="14.5" customHeight="1" x14ac:dyDescent="0.3">
      <c r="A938" s="60" t="s">
        <v>1056</v>
      </c>
      <c r="B938" s="61">
        <v>39801</v>
      </c>
      <c r="C938" s="62">
        <v>6</v>
      </c>
      <c r="D938" s="62">
        <v>12</v>
      </c>
      <c r="E938" s="63">
        <v>16.63</v>
      </c>
      <c r="F938" s="63"/>
      <c r="G938" s="63">
        <v>27.65</v>
      </c>
      <c r="H938" s="41">
        <v>0.5</v>
      </c>
      <c r="I938" s="41">
        <v>1.34</v>
      </c>
      <c r="J938" s="41">
        <f t="shared" ref="J938:J963" si="21">ROUNDUP(E938*0.12,2)</f>
        <v>2</v>
      </c>
      <c r="K938" s="64">
        <v>6</v>
      </c>
      <c r="L938" s="64">
        <v>3</v>
      </c>
      <c r="M938" s="65" t="s">
        <v>125</v>
      </c>
      <c r="N938" s="65" t="s">
        <v>125</v>
      </c>
      <c r="O938" s="66">
        <v>134</v>
      </c>
    </row>
    <row r="939" spans="1:15" ht="14.5" customHeight="1" x14ac:dyDescent="0.3">
      <c r="A939" s="60" t="s">
        <v>1057</v>
      </c>
      <c r="B939" s="61">
        <v>39802</v>
      </c>
      <c r="C939" s="62">
        <v>6</v>
      </c>
      <c r="D939" s="62">
        <v>14</v>
      </c>
      <c r="E939" s="63">
        <v>19.47</v>
      </c>
      <c r="F939" s="63"/>
      <c r="G939" s="63">
        <v>32.31</v>
      </c>
      <c r="H939" s="41">
        <v>0.59</v>
      </c>
      <c r="I939" s="41">
        <v>1.56</v>
      </c>
      <c r="J939" s="41">
        <f t="shared" si="21"/>
        <v>2.34</v>
      </c>
      <c r="K939" s="64">
        <v>6</v>
      </c>
      <c r="L939" s="64">
        <v>3</v>
      </c>
      <c r="M939" s="65" t="s">
        <v>125</v>
      </c>
      <c r="N939" s="65" t="s">
        <v>125</v>
      </c>
      <c r="O939" s="66">
        <v>134</v>
      </c>
    </row>
    <row r="940" spans="1:15" ht="14.5" customHeight="1" x14ac:dyDescent="0.3">
      <c r="A940" s="60" t="s">
        <v>1058</v>
      </c>
      <c r="B940" s="61">
        <v>73220</v>
      </c>
      <c r="C940" s="62">
        <v>81</v>
      </c>
      <c r="D940" s="62">
        <v>3</v>
      </c>
      <c r="E940" s="63">
        <v>24.33</v>
      </c>
      <c r="F940" s="63">
        <v>40.15</v>
      </c>
      <c r="G940" s="63">
        <v>55.97</v>
      </c>
      <c r="H940" s="41">
        <v>0.73</v>
      </c>
      <c r="I940" s="41">
        <v>1.95</v>
      </c>
      <c r="J940" s="41">
        <f t="shared" si="21"/>
        <v>2.92</v>
      </c>
      <c r="K940" s="64">
        <v>17</v>
      </c>
      <c r="L940" s="64">
        <v>2</v>
      </c>
      <c r="M940" s="65" t="s">
        <v>127</v>
      </c>
      <c r="N940" s="65" t="s">
        <v>125</v>
      </c>
      <c r="O940" s="66">
        <v>10</v>
      </c>
    </row>
    <row r="941" spans="1:15" ht="14.5" customHeight="1" x14ac:dyDescent="0.3">
      <c r="A941" s="60" t="s">
        <v>1059</v>
      </c>
      <c r="B941" s="61">
        <v>73311</v>
      </c>
      <c r="C941" s="62">
        <v>5</v>
      </c>
      <c r="D941" s="62">
        <v>64</v>
      </c>
      <c r="E941" s="63">
        <v>17.43</v>
      </c>
      <c r="F941" s="63">
        <v>30.19</v>
      </c>
      <c r="G941" s="63">
        <v>42.95</v>
      </c>
      <c r="H941" s="41">
        <v>0.53</v>
      </c>
      <c r="I941" s="41">
        <v>1.4</v>
      </c>
      <c r="J941" s="41">
        <f t="shared" si="21"/>
        <v>2.0999999999999996</v>
      </c>
      <c r="K941" s="64">
        <v>5</v>
      </c>
      <c r="L941" s="64">
        <v>4</v>
      </c>
      <c r="M941" s="65" t="s">
        <v>125</v>
      </c>
      <c r="N941" s="65" t="s">
        <v>125</v>
      </c>
      <c r="O941" s="66">
        <v>25</v>
      </c>
    </row>
    <row r="942" spans="1:15" ht="14.5" customHeight="1" x14ac:dyDescent="0.3">
      <c r="A942" s="60" t="s">
        <v>1060</v>
      </c>
      <c r="B942" s="61">
        <v>73312</v>
      </c>
      <c r="C942" s="62">
        <v>5</v>
      </c>
      <c r="D942" s="62">
        <v>63</v>
      </c>
      <c r="E942" s="63">
        <v>20.79</v>
      </c>
      <c r="F942" s="63">
        <v>38.380000000000003</v>
      </c>
      <c r="G942" s="63">
        <v>55.97</v>
      </c>
      <c r="H942" s="41">
        <v>0.63</v>
      </c>
      <c r="I942" s="41">
        <v>1.67</v>
      </c>
      <c r="J942" s="41">
        <f t="shared" si="21"/>
        <v>2.5</v>
      </c>
      <c r="K942" s="64">
        <v>5</v>
      </c>
      <c r="L942" s="64">
        <v>4</v>
      </c>
      <c r="M942" s="65" t="s">
        <v>125</v>
      </c>
      <c r="N942" s="65" t="s">
        <v>125</v>
      </c>
      <c r="O942" s="66">
        <v>25</v>
      </c>
    </row>
    <row r="943" spans="1:15" ht="14.5" customHeight="1" x14ac:dyDescent="0.3">
      <c r="A943" s="60" t="s">
        <v>1061</v>
      </c>
      <c r="B943" s="61">
        <v>73313</v>
      </c>
      <c r="C943" s="62">
        <v>5</v>
      </c>
      <c r="D943" s="62">
        <v>63</v>
      </c>
      <c r="E943" s="63">
        <v>20.79</v>
      </c>
      <c r="F943" s="63">
        <v>38.380000000000003</v>
      </c>
      <c r="G943" s="63">
        <v>55.97</v>
      </c>
      <c r="H943" s="41">
        <v>0.63</v>
      </c>
      <c r="I943" s="41">
        <v>1.67</v>
      </c>
      <c r="J943" s="41">
        <f t="shared" si="21"/>
        <v>2.5</v>
      </c>
      <c r="K943" s="64">
        <v>5</v>
      </c>
      <c r="L943" s="64">
        <v>4</v>
      </c>
      <c r="M943" s="65" t="s">
        <v>125</v>
      </c>
      <c r="N943" s="65" t="s">
        <v>125</v>
      </c>
      <c r="O943" s="66">
        <v>25</v>
      </c>
    </row>
    <row r="944" spans="1:15" ht="14.5" customHeight="1" x14ac:dyDescent="0.3">
      <c r="A944" s="60" t="s">
        <v>1062</v>
      </c>
      <c r="B944" s="61">
        <v>49601</v>
      </c>
      <c r="C944" s="62">
        <v>12</v>
      </c>
      <c r="D944" s="62">
        <v>7</v>
      </c>
      <c r="E944" s="63">
        <v>22.05</v>
      </c>
      <c r="F944" s="63"/>
      <c r="G944" s="63">
        <v>34.93</v>
      </c>
      <c r="H944" s="41">
        <v>0.67</v>
      </c>
      <c r="I944" s="41">
        <v>1.77</v>
      </c>
      <c r="J944" s="41">
        <f t="shared" si="21"/>
        <v>2.65</v>
      </c>
      <c r="K944" s="64">
        <v>12</v>
      </c>
      <c r="L944" s="64">
        <v>2</v>
      </c>
      <c r="M944" s="65" t="s">
        <v>127</v>
      </c>
      <c r="N944" s="65" t="s">
        <v>125</v>
      </c>
      <c r="O944" s="66">
        <v>112</v>
      </c>
    </row>
    <row r="945" spans="1:15" ht="14.5" customHeight="1" x14ac:dyDescent="0.3">
      <c r="A945" s="60" t="s">
        <v>1063</v>
      </c>
      <c r="B945" s="61">
        <v>49603</v>
      </c>
      <c r="C945" s="62">
        <v>12</v>
      </c>
      <c r="D945" s="62">
        <v>9</v>
      </c>
      <c r="E945" s="63">
        <v>25.77</v>
      </c>
      <c r="F945" s="63"/>
      <c r="G945" s="63">
        <v>40.86</v>
      </c>
      <c r="H945" s="41">
        <v>0.78</v>
      </c>
      <c r="I945" s="41">
        <v>2.0699999999999998</v>
      </c>
      <c r="J945" s="41">
        <f t="shared" si="21"/>
        <v>3.0999999999999996</v>
      </c>
      <c r="K945" s="64">
        <v>12</v>
      </c>
      <c r="L945" s="64">
        <v>2</v>
      </c>
      <c r="M945" s="65" t="s">
        <v>127</v>
      </c>
      <c r="N945" s="65" t="s">
        <v>125</v>
      </c>
      <c r="O945" s="66">
        <v>112</v>
      </c>
    </row>
    <row r="946" spans="1:15" ht="14.5" customHeight="1" x14ac:dyDescent="0.3">
      <c r="A946" s="60" t="s">
        <v>1064</v>
      </c>
      <c r="B946" s="61">
        <v>49602</v>
      </c>
      <c r="C946" s="62">
        <v>12</v>
      </c>
      <c r="D946" s="62">
        <v>8</v>
      </c>
      <c r="E946" s="63">
        <v>23.84</v>
      </c>
      <c r="F946" s="63"/>
      <c r="G946" s="63">
        <v>37.78</v>
      </c>
      <c r="H946" s="41">
        <v>0.72</v>
      </c>
      <c r="I946" s="41">
        <v>1.91</v>
      </c>
      <c r="J946" s="41">
        <f t="shared" si="21"/>
        <v>2.8699999999999997</v>
      </c>
      <c r="K946" s="64">
        <v>12</v>
      </c>
      <c r="L946" s="64">
        <v>2</v>
      </c>
      <c r="M946" s="65" t="s">
        <v>127</v>
      </c>
      <c r="N946" s="65" t="s">
        <v>125</v>
      </c>
      <c r="O946" s="66">
        <v>112</v>
      </c>
    </row>
    <row r="947" spans="1:15" ht="14.5" customHeight="1" x14ac:dyDescent="0.3">
      <c r="A947" s="60" t="s">
        <v>1065</v>
      </c>
      <c r="B947" s="61">
        <v>18900</v>
      </c>
      <c r="C947" s="62">
        <v>2</v>
      </c>
      <c r="D947" s="62">
        <v>11</v>
      </c>
      <c r="E947" s="63">
        <v>16.71</v>
      </c>
      <c r="F947" s="63"/>
      <c r="G947" s="63">
        <v>25.56</v>
      </c>
      <c r="H947" s="41">
        <v>0.51</v>
      </c>
      <c r="I947" s="41">
        <v>1.34</v>
      </c>
      <c r="J947" s="41">
        <f t="shared" si="21"/>
        <v>2.0099999999999998</v>
      </c>
      <c r="K947" s="64">
        <v>2</v>
      </c>
      <c r="L947" s="64">
        <v>6</v>
      </c>
      <c r="M947" s="65" t="s">
        <v>125</v>
      </c>
      <c r="N947" s="65" t="s">
        <v>125</v>
      </c>
      <c r="O947" s="66">
        <v>195</v>
      </c>
    </row>
    <row r="948" spans="1:15" ht="14.5" customHeight="1" x14ac:dyDescent="0.3">
      <c r="A948" s="60" t="s">
        <v>1066</v>
      </c>
      <c r="B948" s="61">
        <v>18820</v>
      </c>
      <c r="C948" s="62">
        <v>81</v>
      </c>
      <c r="D948" s="62">
        <v>4</v>
      </c>
      <c r="E948" s="63">
        <v>18.690000000000001</v>
      </c>
      <c r="F948" s="63">
        <v>34.46</v>
      </c>
      <c r="G948" s="63">
        <v>42.95</v>
      </c>
      <c r="H948" s="41">
        <v>0.56999999999999995</v>
      </c>
      <c r="I948" s="41">
        <v>1.5</v>
      </c>
      <c r="J948" s="41">
        <f t="shared" si="21"/>
        <v>2.25</v>
      </c>
      <c r="K948" s="64">
        <v>16</v>
      </c>
      <c r="L948" s="64">
        <v>5</v>
      </c>
      <c r="M948" s="65" t="s">
        <v>127</v>
      </c>
      <c r="N948" s="65" t="s">
        <v>125</v>
      </c>
      <c r="O948" s="66">
        <v>3</v>
      </c>
    </row>
    <row r="949" spans="1:15" ht="14.5" customHeight="1" x14ac:dyDescent="0.3">
      <c r="A949" s="60" t="s">
        <v>1067</v>
      </c>
      <c r="B949" s="61">
        <v>18920</v>
      </c>
      <c r="C949" s="62">
        <v>81</v>
      </c>
      <c r="D949" s="62">
        <v>3</v>
      </c>
      <c r="E949" s="63">
        <v>24.33</v>
      </c>
      <c r="F949" s="63">
        <v>40.15</v>
      </c>
      <c r="G949" s="63">
        <v>55.97</v>
      </c>
      <c r="H949" s="41">
        <v>0.73</v>
      </c>
      <c r="I949" s="41">
        <v>1.95</v>
      </c>
      <c r="J949" s="41">
        <f t="shared" si="21"/>
        <v>2.92</v>
      </c>
      <c r="K949" s="64">
        <v>17</v>
      </c>
      <c r="L949" s="64">
        <v>2</v>
      </c>
      <c r="M949" s="65" t="s">
        <v>127</v>
      </c>
      <c r="N949" s="65" t="s">
        <v>125</v>
      </c>
      <c r="O949" s="66">
        <v>3</v>
      </c>
    </row>
    <row r="950" spans="1:15" ht="14.5" customHeight="1" x14ac:dyDescent="0.3">
      <c r="A950" s="60" t="s">
        <v>1068</v>
      </c>
      <c r="B950" s="61">
        <v>18970</v>
      </c>
      <c r="C950" s="62">
        <v>81</v>
      </c>
      <c r="D950" s="62">
        <v>3</v>
      </c>
      <c r="E950" s="63">
        <v>24.33</v>
      </c>
      <c r="F950" s="63">
        <v>40.15</v>
      </c>
      <c r="G950" s="63">
        <v>55.97</v>
      </c>
      <c r="H950" s="41">
        <v>0.73</v>
      </c>
      <c r="I950" s="41">
        <v>1.95</v>
      </c>
      <c r="J950" s="41">
        <f t="shared" si="21"/>
        <v>2.92</v>
      </c>
      <c r="K950" s="64">
        <v>99</v>
      </c>
      <c r="L950" s="64">
        <v>2</v>
      </c>
      <c r="M950" s="65" t="s">
        <v>127</v>
      </c>
      <c r="N950" s="65" t="s">
        <v>125</v>
      </c>
      <c r="O950" s="66">
        <v>112</v>
      </c>
    </row>
    <row r="951" spans="1:15" ht="14.5" customHeight="1" x14ac:dyDescent="0.3">
      <c r="A951" s="60" t="s">
        <v>1069</v>
      </c>
      <c r="B951" s="61">
        <v>16000</v>
      </c>
      <c r="C951" s="62">
        <v>2</v>
      </c>
      <c r="D951" s="62">
        <v>9</v>
      </c>
      <c r="E951" s="63">
        <v>14.3</v>
      </c>
      <c r="F951" s="63"/>
      <c r="G951" s="63">
        <v>21.87</v>
      </c>
      <c r="H951" s="41">
        <v>0.43</v>
      </c>
      <c r="I951" s="41">
        <v>1.1499999999999999</v>
      </c>
      <c r="J951" s="41">
        <f t="shared" si="21"/>
        <v>1.72</v>
      </c>
      <c r="K951" s="64">
        <v>2</v>
      </c>
      <c r="L951" s="64">
        <v>6</v>
      </c>
      <c r="M951" s="65" t="s">
        <v>125</v>
      </c>
      <c r="N951" s="65" t="s">
        <v>125</v>
      </c>
      <c r="O951" s="66">
        <v>195</v>
      </c>
    </row>
    <row r="952" spans="1:15" ht="14.5" customHeight="1" x14ac:dyDescent="0.3">
      <c r="A952" s="60" t="s">
        <v>1070</v>
      </c>
      <c r="B952" s="61">
        <v>4810</v>
      </c>
      <c r="C952" s="62">
        <v>81</v>
      </c>
      <c r="D952" s="62">
        <v>4</v>
      </c>
      <c r="E952" s="63">
        <v>18.690000000000001</v>
      </c>
      <c r="F952" s="63">
        <v>34.46</v>
      </c>
      <c r="G952" s="63">
        <v>42.95</v>
      </c>
      <c r="H952" s="41">
        <v>0.56999999999999995</v>
      </c>
      <c r="I952" s="41">
        <v>1.5</v>
      </c>
      <c r="J952" s="41">
        <f t="shared" si="21"/>
        <v>2.25</v>
      </c>
      <c r="K952" s="64">
        <v>99</v>
      </c>
      <c r="L952" s="64">
        <v>2</v>
      </c>
      <c r="M952" s="65" t="s">
        <v>124</v>
      </c>
      <c r="N952" s="65" t="s">
        <v>125</v>
      </c>
      <c r="O952" s="66">
        <v>20</v>
      </c>
    </row>
    <row r="953" spans="1:15" ht="14.5" customHeight="1" x14ac:dyDescent="0.3">
      <c r="A953" s="60" t="s">
        <v>1071</v>
      </c>
      <c r="B953" s="61">
        <v>4820</v>
      </c>
      <c r="C953" s="62">
        <v>81</v>
      </c>
      <c r="D953" s="62">
        <v>4</v>
      </c>
      <c r="E953" s="63">
        <v>18.690000000000001</v>
      </c>
      <c r="F953" s="63">
        <v>34.46</v>
      </c>
      <c r="G953" s="63">
        <v>42.95</v>
      </c>
      <c r="H953" s="41">
        <v>0.56999999999999995</v>
      </c>
      <c r="I953" s="41">
        <v>1.5</v>
      </c>
      <c r="J953" s="41">
        <f t="shared" si="21"/>
        <v>2.25</v>
      </c>
      <c r="K953" s="64">
        <v>96</v>
      </c>
      <c r="L953" s="64">
        <v>5</v>
      </c>
      <c r="M953" s="65" t="s">
        <v>127</v>
      </c>
      <c r="N953" s="65" t="s">
        <v>125</v>
      </c>
      <c r="O953" s="66">
        <v>3</v>
      </c>
    </row>
    <row r="954" spans="1:15" ht="14.5" customHeight="1" x14ac:dyDescent="0.3">
      <c r="A954" s="60" t="s">
        <v>1072</v>
      </c>
      <c r="B954" s="61">
        <v>16160</v>
      </c>
      <c r="C954" s="62">
        <v>2</v>
      </c>
      <c r="D954" s="62">
        <v>10</v>
      </c>
      <c r="E954" s="63">
        <v>15.45</v>
      </c>
      <c r="F954" s="63"/>
      <c r="G954" s="63">
        <v>23.63</v>
      </c>
      <c r="H954" s="41">
        <v>0.47</v>
      </c>
      <c r="I954" s="41">
        <v>1.24</v>
      </c>
      <c r="J954" s="41">
        <f t="shared" si="21"/>
        <v>1.86</v>
      </c>
      <c r="K954" s="64">
        <v>2</v>
      </c>
      <c r="L954" s="64">
        <v>6</v>
      </c>
      <c r="M954" s="65" t="s">
        <v>125</v>
      </c>
      <c r="N954" s="65" t="s">
        <v>125</v>
      </c>
      <c r="O954" s="66">
        <v>195</v>
      </c>
    </row>
    <row r="955" spans="1:15" ht="14.5" customHeight="1" x14ac:dyDescent="0.3">
      <c r="A955" s="60" t="s">
        <v>1073</v>
      </c>
      <c r="B955" s="61">
        <v>50503</v>
      </c>
      <c r="C955" s="62">
        <v>12</v>
      </c>
      <c r="D955" s="62">
        <v>63</v>
      </c>
      <c r="E955" s="63">
        <v>20.79</v>
      </c>
      <c r="F955" s="63">
        <v>38.380000000000003</v>
      </c>
      <c r="G955" s="63">
        <v>55.97</v>
      </c>
      <c r="H955" s="41">
        <v>0.63</v>
      </c>
      <c r="I955" s="41">
        <v>1.67</v>
      </c>
      <c r="J955" s="41">
        <f t="shared" si="21"/>
        <v>2.5</v>
      </c>
      <c r="K955" s="64">
        <v>12</v>
      </c>
      <c r="L955" s="64">
        <v>2</v>
      </c>
      <c r="M955" s="65" t="s">
        <v>127</v>
      </c>
      <c r="N955" s="65" t="s">
        <v>125</v>
      </c>
      <c r="O955" s="66">
        <v>112</v>
      </c>
    </row>
    <row r="956" spans="1:15" ht="14.5" customHeight="1" x14ac:dyDescent="0.3">
      <c r="A956" s="60" t="s">
        <v>1074</v>
      </c>
      <c r="B956" s="61">
        <v>6430</v>
      </c>
      <c r="C956" s="62">
        <v>81</v>
      </c>
      <c r="D956" s="62">
        <v>2</v>
      </c>
      <c r="E956" s="63">
        <v>28.47</v>
      </c>
      <c r="F956" s="63">
        <v>46.96</v>
      </c>
      <c r="G956" s="63">
        <v>65.45</v>
      </c>
      <c r="H956" s="41">
        <v>0.86</v>
      </c>
      <c r="I956" s="41">
        <v>2.2799999999999998</v>
      </c>
      <c r="J956" s="41">
        <f t="shared" si="21"/>
        <v>3.42</v>
      </c>
      <c r="K956" s="64">
        <v>98</v>
      </c>
      <c r="L956" s="64">
        <v>1</v>
      </c>
      <c r="M956" s="65" t="s">
        <v>127</v>
      </c>
      <c r="N956" s="65" t="s">
        <v>125</v>
      </c>
      <c r="O956" s="66">
        <v>2</v>
      </c>
    </row>
    <row r="957" spans="1:15" ht="14.5" customHeight="1" x14ac:dyDescent="0.3">
      <c r="A957" s="60" t="s">
        <v>1075</v>
      </c>
      <c r="B957" s="61">
        <v>16470</v>
      </c>
      <c r="C957" s="62">
        <v>2</v>
      </c>
      <c r="D957" s="62">
        <v>11</v>
      </c>
      <c r="E957" s="63">
        <v>16.71</v>
      </c>
      <c r="F957" s="63"/>
      <c r="G957" s="63">
        <v>25.56</v>
      </c>
      <c r="H957" s="41">
        <v>0.51</v>
      </c>
      <c r="I957" s="41">
        <v>1.34</v>
      </c>
      <c r="J957" s="41">
        <f t="shared" si="21"/>
        <v>2.0099999999999998</v>
      </c>
      <c r="K957" s="64">
        <v>2</v>
      </c>
      <c r="L957" s="64">
        <v>6</v>
      </c>
      <c r="M957" s="65" t="s">
        <v>125</v>
      </c>
      <c r="N957" s="65" t="s">
        <v>125</v>
      </c>
      <c r="O957" s="66">
        <v>195</v>
      </c>
    </row>
    <row r="958" spans="1:15" ht="14.5" customHeight="1" x14ac:dyDescent="0.3">
      <c r="A958" s="60" t="s">
        <v>1076</v>
      </c>
      <c r="B958" s="61">
        <v>35070</v>
      </c>
      <c r="C958" s="62">
        <v>6</v>
      </c>
      <c r="D958" s="62">
        <v>11</v>
      </c>
      <c r="E958" s="63">
        <v>15.37</v>
      </c>
      <c r="F958" s="63"/>
      <c r="G958" s="63">
        <v>25.56</v>
      </c>
      <c r="H958" s="41">
        <v>0.47</v>
      </c>
      <c r="I958" s="41">
        <v>1.23</v>
      </c>
      <c r="J958" s="41">
        <f t="shared" si="21"/>
        <v>1.85</v>
      </c>
      <c r="K958" s="64">
        <v>6</v>
      </c>
      <c r="L958" s="64">
        <v>3</v>
      </c>
      <c r="M958" s="65" t="s">
        <v>125</v>
      </c>
      <c r="N958" s="65" t="s">
        <v>125</v>
      </c>
      <c r="O958" s="66">
        <v>134</v>
      </c>
    </row>
    <row r="959" spans="1:15" ht="14.5" customHeight="1" x14ac:dyDescent="0.3">
      <c r="A959" s="60" t="s">
        <v>1077</v>
      </c>
      <c r="B959" s="61">
        <v>40800</v>
      </c>
      <c r="C959" s="62">
        <v>10</v>
      </c>
      <c r="D959" s="62">
        <v>49</v>
      </c>
      <c r="E959" s="63">
        <v>65.67</v>
      </c>
      <c r="F959" s="63">
        <v>85.36</v>
      </c>
      <c r="G959" s="63">
        <v>105.04</v>
      </c>
      <c r="H959" s="41">
        <v>1.98</v>
      </c>
      <c r="I959" s="41">
        <v>5.26</v>
      </c>
      <c r="J959" s="41">
        <f t="shared" si="21"/>
        <v>7.89</v>
      </c>
      <c r="K959" s="64">
        <v>10</v>
      </c>
      <c r="L959" s="64">
        <v>2</v>
      </c>
      <c r="M959" s="65" t="s">
        <v>127</v>
      </c>
      <c r="N959" s="65" t="s">
        <v>125</v>
      </c>
      <c r="O959" s="66">
        <v>57</v>
      </c>
    </row>
    <row r="960" spans="1:15" ht="14.5" customHeight="1" x14ac:dyDescent="0.3">
      <c r="A960" s="60" t="s">
        <v>1078</v>
      </c>
      <c r="B960" s="61">
        <v>83301</v>
      </c>
      <c r="C960" s="62">
        <v>6</v>
      </c>
      <c r="D960" s="62">
        <v>9</v>
      </c>
      <c r="E960" s="63">
        <v>13.14</v>
      </c>
      <c r="F960" s="63"/>
      <c r="G960" s="63">
        <v>21.87</v>
      </c>
      <c r="H960" s="41">
        <v>0.4</v>
      </c>
      <c r="I960" s="41">
        <v>1.06</v>
      </c>
      <c r="J960" s="41">
        <f t="shared" si="21"/>
        <v>1.58</v>
      </c>
      <c r="K960" s="64">
        <v>6</v>
      </c>
      <c r="L960" s="64">
        <v>3</v>
      </c>
      <c r="M960" s="65" t="s">
        <v>125</v>
      </c>
      <c r="N960" s="65" t="s">
        <v>125</v>
      </c>
      <c r="O960" s="66">
        <v>134</v>
      </c>
    </row>
    <row r="961" spans="1:15" ht="14.5" customHeight="1" x14ac:dyDescent="0.3">
      <c r="A961" s="60" t="s">
        <v>1079</v>
      </c>
      <c r="B961" s="61">
        <v>83304</v>
      </c>
      <c r="C961" s="62">
        <v>6</v>
      </c>
      <c r="D961" s="62">
        <v>15</v>
      </c>
      <c r="E961" s="63">
        <v>21.06</v>
      </c>
      <c r="F961" s="63"/>
      <c r="G961" s="63">
        <v>34.93</v>
      </c>
      <c r="H961" s="41">
        <v>0.64</v>
      </c>
      <c r="I961" s="41">
        <v>1.69</v>
      </c>
      <c r="J961" s="41">
        <f t="shared" si="21"/>
        <v>2.5299999999999998</v>
      </c>
      <c r="K961" s="64">
        <v>6</v>
      </c>
      <c r="L961" s="64">
        <v>3</v>
      </c>
      <c r="M961" s="65" t="s">
        <v>125</v>
      </c>
      <c r="N961" s="65" t="s">
        <v>125</v>
      </c>
      <c r="O961" s="66">
        <v>134</v>
      </c>
    </row>
    <row r="962" spans="1:15" ht="14.5" customHeight="1" x14ac:dyDescent="0.3">
      <c r="A962" s="60" t="s">
        <v>1080</v>
      </c>
      <c r="B962" s="61">
        <v>83302</v>
      </c>
      <c r="C962" s="62">
        <v>6</v>
      </c>
      <c r="D962" s="62">
        <v>11</v>
      </c>
      <c r="E962" s="63">
        <v>15.37</v>
      </c>
      <c r="F962" s="63"/>
      <c r="G962" s="63">
        <v>25.56</v>
      </c>
      <c r="H962" s="41">
        <v>0.47</v>
      </c>
      <c r="I962" s="41">
        <v>1.23</v>
      </c>
      <c r="J962" s="41">
        <f t="shared" si="21"/>
        <v>1.85</v>
      </c>
      <c r="K962" s="64">
        <v>6</v>
      </c>
      <c r="L962" s="64">
        <v>3</v>
      </c>
      <c r="M962" s="65" t="s">
        <v>125</v>
      </c>
      <c r="N962" s="65" t="s">
        <v>125</v>
      </c>
      <c r="O962" s="66">
        <v>134</v>
      </c>
    </row>
    <row r="963" spans="1:15" ht="14.5" customHeight="1" x14ac:dyDescent="0.3">
      <c r="A963" s="60" t="s">
        <v>1081</v>
      </c>
      <c r="B963" s="61">
        <v>83303</v>
      </c>
      <c r="C963" s="62">
        <v>6</v>
      </c>
      <c r="D963" s="62">
        <v>13</v>
      </c>
      <c r="E963" s="63">
        <v>18</v>
      </c>
      <c r="F963" s="63"/>
      <c r="G963" s="63">
        <v>29.88</v>
      </c>
      <c r="H963" s="41">
        <v>0.54</v>
      </c>
      <c r="I963" s="41">
        <v>1.44</v>
      </c>
      <c r="J963" s="41">
        <f t="shared" si="21"/>
        <v>2.16</v>
      </c>
      <c r="K963" s="64">
        <v>6</v>
      </c>
      <c r="L963" s="64">
        <v>3</v>
      </c>
      <c r="M963" s="65" t="s">
        <v>125</v>
      </c>
      <c r="N963" s="65" t="s">
        <v>125</v>
      </c>
      <c r="O963" s="66">
        <v>134</v>
      </c>
    </row>
    <row r="964" spans="1:15" ht="14.5" customHeight="1" x14ac:dyDescent="0.3">
      <c r="A964" s="60" t="s">
        <v>1082</v>
      </c>
      <c r="B964" s="61">
        <v>76400</v>
      </c>
      <c r="C964" s="62">
        <v>4</v>
      </c>
      <c r="D964" s="62">
        <v>0</v>
      </c>
      <c r="E964" s="63"/>
      <c r="F964" s="63"/>
      <c r="G964" s="63"/>
      <c r="H964" s="41">
        <v>0.89</v>
      </c>
      <c r="I964" s="41"/>
      <c r="J964" s="41"/>
      <c r="K964" s="64">
        <v>4</v>
      </c>
      <c r="L964" s="64">
        <v>7</v>
      </c>
      <c r="M964" s="65" t="s">
        <v>125</v>
      </c>
      <c r="N964" s="65" t="s">
        <v>125</v>
      </c>
      <c r="O964" s="66">
        <v>333</v>
      </c>
    </row>
    <row r="965" spans="1:15" ht="14.5" customHeight="1" x14ac:dyDescent="0.3">
      <c r="A965" s="60" t="s">
        <v>1083</v>
      </c>
      <c r="B965" s="61">
        <v>15001</v>
      </c>
      <c r="C965" s="62">
        <v>7</v>
      </c>
      <c r="D965" s="62">
        <v>4</v>
      </c>
      <c r="E965" s="63">
        <v>18.690000000000001</v>
      </c>
      <c r="F965" s="63">
        <v>30.82</v>
      </c>
      <c r="G965" s="63">
        <v>42.95</v>
      </c>
      <c r="H965" s="41">
        <v>0.56999999999999995</v>
      </c>
      <c r="I965" s="41">
        <v>1.5</v>
      </c>
      <c r="J965" s="41">
        <f t="shared" ref="J965:J993" si="22">ROUNDUP(E965*0.12,2)</f>
        <v>2.25</v>
      </c>
      <c r="K965" s="64">
        <v>7</v>
      </c>
      <c r="L965" s="64">
        <v>2</v>
      </c>
      <c r="M965" s="65" t="s">
        <v>124</v>
      </c>
      <c r="N965" s="65" t="s">
        <v>125</v>
      </c>
      <c r="O965" s="66">
        <v>119</v>
      </c>
    </row>
    <row r="966" spans="1:15" ht="14.5" customHeight="1" x14ac:dyDescent="0.3">
      <c r="A966" s="60" t="s">
        <v>1084</v>
      </c>
      <c r="B966" s="61">
        <v>15020</v>
      </c>
      <c r="C966" s="62">
        <v>81</v>
      </c>
      <c r="D966" s="62">
        <v>3</v>
      </c>
      <c r="E966" s="63">
        <v>24.33</v>
      </c>
      <c r="F966" s="63">
        <v>40.15</v>
      </c>
      <c r="G966" s="63">
        <v>55.97</v>
      </c>
      <c r="H966" s="41">
        <v>0.73</v>
      </c>
      <c r="I966" s="41">
        <v>1.95</v>
      </c>
      <c r="J966" s="41">
        <f t="shared" si="22"/>
        <v>2.92</v>
      </c>
      <c r="K966" s="64">
        <v>17</v>
      </c>
      <c r="L966" s="64">
        <v>2</v>
      </c>
      <c r="M966" s="65" t="s">
        <v>127</v>
      </c>
      <c r="N966" s="65" t="s">
        <v>125</v>
      </c>
      <c r="O966" s="66">
        <v>3</v>
      </c>
    </row>
    <row r="967" spans="1:15" ht="14.5" customHeight="1" x14ac:dyDescent="0.3">
      <c r="A967" s="60" t="s">
        <v>1085</v>
      </c>
      <c r="B967" s="61">
        <v>15002</v>
      </c>
      <c r="C967" s="62">
        <v>7</v>
      </c>
      <c r="D967" s="62">
        <v>3</v>
      </c>
      <c r="E967" s="63">
        <v>24.33</v>
      </c>
      <c r="F967" s="63">
        <v>40.15</v>
      </c>
      <c r="G967" s="63">
        <v>55.97</v>
      </c>
      <c r="H967" s="41">
        <v>0.73</v>
      </c>
      <c r="I967" s="41">
        <v>1.95</v>
      </c>
      <c r="J967" s="41">
        <f t="shared" si="22"/>
        <v>2.92</v>
      </c>
      <c r="K967" s="64">
        <v>7</v>
      </c>
      <c r="L967" s="64">
        <v>2</v>
      </c>
      <c r="M967" s="65" t="s">
        <v>124</v>
      </c>
      <c r="N967" s="65" t="s">
        <v>125</v>
      </c>
      <c r="O967" s="66">
        <v>119</v>
      </c>
    </row>
    <row r="968" spans="1:15" ht="14.5" customHeight="1" x14ac:dyDescent="0.3">
      <c r="A968" s="60" t="s">
        <v>1086</v>
      </c>
      <c r="B968" s="61">
        <v>15010</v>
      </c>
      <c r="C968" s="62">
        <v>81</v>
      </c>
      <c r="D968" s="62">
        <v>4</v>
      </c>
      <c r="E968" s="63">
        <v>18.690000000000001</v>
      </c>
      <c r="F968" s="63">
        <v>34.46</v>
      </c>
      <c r="G968" s="63">
        <v>42.95</v>
      </c>
      <c r="H968" s="41">
        <v>0.56999999999999995</v>
      </c>
      <c r="I968" s="41">
        <v>1.5</v>
      </c>
      <c r="J968" s="41">
        <f t="shared" si="22"/>
        <v>2.25</v>
      </c>
      <c r="K968" s="64">
        <v>99</v>
      </c>
      <c r="L968" s="64">
        <v>2</v>
      </c>
      <c r="M968" s="65" t="s">
        <v>124</v>
      </c>
      <c r="N968" s="65" t="s">
        <v>125</v>
      </c>
      <c r="O968" s="66">
        <v>119</v>
      </c>
    </row>
    <row r="969" spans="1:15" ht="14.5" customHeight="1" x14ac:dyDescent="0.3">
      <c r="A969" s="60" t="s">
        <v>1087</v>
      </c>
      <c r="B969" s="61">
        <v>55220</v>
      </c>
      <c r="C969" s="62">
        <v>81</v>
      </c>
      <c r="D969" s="62">
        <v>4</v>
      </c>
      <c r="E969" s="63">
        <v>18.690000000000001</v>
      </c>
      <c r="F969" s="63">
        <v>34.46</v>
      </c>
      <c r="G969" s="63">
        <v>42.95</v>
      </c>
      <c r="H969" s="41">
        <v>0.56999999999999995</v>
      </c>
      <c r="I969" s="41">
        <v>1.5</v>
      </c>
      <c r="J969" s="41">
        <f t="shared" si="22"/>
        <v>2.25</v>
      </c>
      <c r="K969" s="64">
        <v>17</v>
      </c>
      <c r="L969" s="64">
        <v>2</v>
      </c>
      <c r="M969" s="65" t="s">
        <v>127</v>
      </c>
      <c r="N969" s="65" t="s">
        <v>125</v>
      </c>
      <c r="O969" s="66">
        <v>6</v>
      </c>
    </row>
    <row r="970" spans="1:15" ht="14.5" customHeight="1" x14ac:dyDescent="0.3">
      <c r="A970" s="60" t="s">
        <v>1088</v>
      </c>
      <c r="B970" s="61">
        <v>65400</v>
      </c>
      <c r="C970" s="62">
        <v>5</v>
      </c>
      <c r="D970" s="62">
        <v>64</v>
      </c>
      <c r="E970" s="63">
        <v>17.43</v>
      </c>
      <c r="F970" s="63">
        <v>30.19</v>
      </c>
      <c r="G970" s="63">
        <v>42.95</v>
      </c>
      <c r="H970" s="41">
        <v>0.53</v>
      </c>
      <c r="I970" s="41">
        <v>1.4</v>
      </c>
      <c r="J970" s="41">
        <f t="shared" si="22"/>
        <v>2.0999999999999996</v>
      </c>
      <c r="K970" s="64">
        <v>5</v>
      </c>
      <c r="L970" s="64">
        <v>4</v>
      </c>
      <c r="M970" s="65" t="s">
        <v>125</v>
      </c>
      <c r="N970" s="65" t="s">
        <v>125</v>
      </c>
      <c r="O970" s="66">
        <v>247</v>
      </c>
    </row>
    <row r="971" spans="1:15" ht="14.5" customHeight="1" x14ac:dyDescent="0.3">
      <c r="A971" s="60" t="s">
        <v>1089</v>
      </c>
      <c r="B971" s="61">
        <v>56361</v>
      </c>
      <c r="C971" s="62">
        <v>15</v>
      </c>
      <c r="D971" s="62">
        <v>4</v>
      </c>
      <c r="E971" s="63">
        <v>18.690000000000001</v>
      </c>
      <c r="F971" s="63">
        <v>30.82</v>
      </c>
      <c r="G971" s="63">
        <v>42.95</v>
      </c>
      <c r="H971" s="41">
        <v>0.56999999999999995</v>
      </c>
      <c r="I971" s="41">
        <v>1.5</v>
      </c>
      <c r="J971" s="41">
        <f t="shared" si="22"/>
        <v>2.25</v>
      </c>
      <c r="K971" s="64">
        <v>42</v>
      </c>
      <c r="L971" s="64">
        <v>2</v>
      </c>
      <c r="M971" s="65" t="s">
        <v>127</v>
      </c>
      <c r="N971" s="65" t="s">
        <v>125</v>
      </c>
      <c r="O971" s="66">
        <v>50</v>
      </c>
    </row>
    <row r="972" spans="1:15" ht="14.5" customHeight="1" x14ac:dyDescent="0.3">
      <c r="A972" s="60" t="s">
        <v>1090</v>
      </c>
      <c r="B972" s="61">
        <v>56363</v>
      </c>
      <c r="C972" s="62">
        <v>15</v>
      </c>
      <c r="D972" s="62">
        <v>3</v>
      </c>
      <c r="E972" s="63">
        <v>24.33</v>
      </c>
      <c r="F972" s="63">
        <v>40.15</v>
      </c>
      <c r="G972" s="63">
        <v>55.97</v>
      </c>
      <c r="H972" s="41">
        <v>0.73</v>
      </c>
      <c r="I972" s="41">
        <v>1.95</v>
      </c>
      <c r="J972" s="41">
        <f t="shared" si="22"/>
        <v>2.92</v>
      </c>
      <c r="K972" s="64">
        <v>15</v>
      </c>
      <c r="L972" s="64">
        <v>2</v>
      </c>
      <c r="M972" s="65" t="s">
        <v>127</v>
      </c>
      <c r="N972" s="65" t="s">
        <v>125</v>
      </c>
      <c r="O972" s="66">
        <v>50</v>
      </c>
    </row>
    <row r="973" spans="1:15" ht="14.5" customHeight="1" x14ac:dyDescent="0.3">
      <c r="A973" s="60" t="s">
        <v>1091</v>
      </c>
      <c r="B973" s="61">
        <v>56362</v>
      </c>
      <c r="C973" s="62">
        <v>15</v>
      </c>
      <c r="D973" s="62">
        <v>3</v>
      </c>
      <c r="E973" s="63">
        <v>24.33</v>
      </c>
      <c r="F973" s="63">
        <v>40.15</v>
      </c>
      <c r="G973" s="63">
        <v>55.97</v>
      </c>
      <c r="H973" s="41">
        <v>0.73</v>
      </c>
      <c r="I973" s="41">
        <v>1.95</v>
      </c>
      <c r="J973" s="41">
        <f t="shared" si="22"/>
        <v>2.92</v>
      </c>
      <c r="K973" s="64">
        <v>15</v>
      </c>
      <c r="L973" s="64">
        <v>2</v>
      </c>
      <c r="M973" s="65" t="s">
        <v>127</v>
      </c>
      <c r="N973" s="65" t="s">
        <v>125</v>
      </c>
      <c r="O973" s="66">
        <v>50</v>
      </c>
    </row>
    <row r="974" spans="1:15" ht="14.5" customHeight="1" x14ac:dyDescent="0.3">
      <c r="A974" s="60" t="s">
        <v>1092</v>
      </c>
      <c r="B974" s="61">
        <v>56313</v>
      </c>
      <c r="C974" s="62">
        <v>81</v>
      </c>
      <c r="D974" s="62">
        <v>3</v>
      </c>
      <c r="E974" s="63">
        <v>24.33</v>
      </c>
      <c r="F974" s="63">
        <v>40.15</v>
      </c>
      <c r="G974" s="63">
        <v>55.97</v>
      </c>
      <c r="H974" s="41">
        <v>0.73</v>
      </c>
      <c r="I974" s="41">
        <v>1.95</v>
      </c>
      <c r="J974" s="41">
        <f t="shared" si="22"/>
        <v>2.92</v>
      </c>
      <c r="K974" s="64">
        <v>18</v>
      </c>
      <c r="L974" s="64">
        <v>2</v>
      </c>
      <c r="M974" s="65" t="s">
        <v>127</v>
      </c>
      <c r="N974" s="65" t="s">
        <v>125</v>
      </c>
      <c r="O974" s="66">
        <v>6</v>
      </c>
    </row>
    <row r="975" spans="1:15" ht="14.5" customHeight="1" x14ac:dyDescent="0.3">
      <c r="A975" s="60" t="s">
        <v>1093</v>
      </c>
      <c r="B975" s="61">
        <v>51410</v>
      </c>
      <c r="C975" s="62">
        <v>7</v>
      </c>
      <c r="D975" s="62">
        <v>3</v>
      </c>
      <c r="E975" s="63">
        <v>24.33</v>
      </c>
      <c r="F975" s="63">
        <v>40.15</v>
      </c>
      <c r="G975" s="63">
        <v>55.97</v>
      </c>
      <c r="H975" s="41">
        <v>0.73</v>
      </c>
      <c r="I975" s="41">
        <v>1.95</v>
      </c>
      <c r="J975" s="41">
        <f t="shared" si="22"/>
        <v>2.92</v>
      </c>
      <c r="K975" s="64">
        <v>7</v>
      </c>
      <c r="L975" s="64">
        <v>2</v>
      </c>
      <c r="M975" s="65" t="s">
        <v>127</v>
      </c>
      <c r="N975" s="65" t="s">
        <v>125</v>
      </c>
      <c r="O975" s="66">
        <v>112</v>
      </c>
    </row>
    <row r="976" spans="1:15" ht="14.5" customHeight="1" x14ac:dyDescent="0.3">
      <c r="A976" s="60" t="s">
        <v>1094</v>
      </c>
      <c r="B976" s="61">
        <v>21105</v>
      </c>
      <c r="C976" s="62">
        <v>81</v>
      </c>
      <c r="D976" s="62">
        <v>4</v>
      </c>
      <c r="E976" s="63">
        <v>18.690000000000001</v>
      </c>
      <c r="F976" s="63">
        <v>34.46</v>
      </c>
      <c r="G976" s="63">
        <v>42.95</v>
      </c>
      <c r="H976" s="41">
        <v>0.56999999999999995</v>
      </c>
      <c r="I976" s="41">
        <v>1.5</v>
      </c>
      <c r="J976" s="41">
        <f t="shared" si="22"/>
        <v>2.25</v>
      </c>
      <c r="K976" s="64">
        <v>97</v>
      </c>
      <c r="L976" s="64">
        <v>5</v>
      </c>
      <c r="M976" s="65" t="s">
        <v>125</v>
      </c>
      <c r="N976" s="65" t="s">
        <v>125</v>
      </c>
      <c r="O976" s="66">
        <v>202</v>
      </c>
    </row>
    <row r="977" spans="1:15" ht="14.5" customHeight="1" x14ac:dyDescent="0.3">
      <c r="A977" s="60" t="s">
        <v>1095</v>
      </c>
      <c r="B977" s="61">
        <v>21107</v>
      </c>
      <c r="C977" s="62">
        <v>81</v>
      </c>
      <c r="D977" s="62">
        <v>3</v>
      </c>
      <c r="E977" s="63">
        <v>24.33</v>
      </c>
      <c r="F977" s="63">
        <v>40.15</v>
      </c>
      <c r="G977" s="63">
        <v>55.97</v>
      </c>
      <c r="H977" s="41">
        <v>0.73</v>
      </c>
      <c r="I977" s="41">
        <v>1.95</v>
      </c>
      <c r="J977" s="41">
        <f t="shared" si="22"/>
        <v>2.92</v>
      </c>
      <c r="K977" s="64">
        <v>99</v>
      </c>
      <c r="L977" s="64">
        <v>2</v>
      </c>
      <c r="M977" s="65" t="s">
        <v>124</v>
      </c>
      <c r="N977" s="65" t="s">
        <v>125</v>
      </c>
      <c r="O977" s="66">
        <v>20</v>
      </c>
    </row>
    <row r="978" spans="1:15" ht="14.5" customHeight="1" x14ac:dyDescent="0.3">
      <c r="A978" s="60" t="s">
        <v>1096</v>
      </c>
      <c r="B978" s="61">
        <v>21106</v>
      </c>
      <c r="C978" s="62">
        <v>81</v>
      </c>
      <c r="D978" s="62">
        <v>3</v>
      </c>
      <c r="E978" s="63">
        <v>24.33</v>
      </c>
      <c r="F978" s="63">
        <v>40.15</v>
      </c>
      <c r="G978" s="63">
        <v>55.97</v>
      </c>
      <c r="H978" s="41">
        <v>0.73</v>
      </c>
      <c r="I978" s="41">
        <v>1.95</v>
      </c>
      <c r="J978" s="41">
        <f t="shared" si="22"/>
        <v>2.92</v>
      </c>
      <c r="K978" s="64">
        <v>97</v>
      </c>
      <c r="L978" s="64">
        <v>5</v>
      </c>
      <c r="M978" s="65" t="s">
        <v>125</v>
      </c>
      <c r="N978" s="65" t="s">
        <v>125</v>
      </c>
      <c r="O978" s="66">
        <v>202</v>
      </c>
    </row>
    <row r="979" spans="1:15" ht="14.5" customHeight="1" x14ac:dyDescent="0.3">
      <c r="A979" s="60" t="s">
        <v>1097</v>
      </c>
      <c r="B979" s="61">
        <v>21140</v>
      </c>
      <c r="C979" s="62">
        <v>81</v>
      </c>
      <c r="D979" s="62">
        <v>2</v>
      </c>
      <c r="E979" s="63">
        <v>28.47</v>
      </c>
      <c r="F979" s="63">
        <v>46.96</v>
      </c>
      <c r="G979" s="63">
        <v>65.45</v>
      </c>
      <c r="H979" s="41">
        <v>0.86</v>
      </c>
      <c r="I979" s="41">
        <v>2.2799999999999998</v>
      </c>
      <c r="J979" s="41">
        <f t="shared" si="22"/>
        <v>3.42</v>
      </c>
      <c r="K979" s="64">
        <v>98</v>
      </c>
      <c r="L979" s="64">
        <v>2</v>
      </c>
      <c r="M979" s="65" t="s">
        <v>127</v>
      </c>
      <c r="N979" s="65" t="s">
        <v>125</v>
      </c>
      <c r="O979" s="66">
        <v>20</v>
      </c>
    </row>
    <row r="980" spans="1:15" ht="14.5" customHeight="1" x14ac:dyDescent="0.3">
      <c r="A980" s="60" t="s">
        <v>1098</v>
      </c>
      <c r="B980" s="61">
        <v>21120</v>
      </c>
      <c r="C980" s="62">
        <v>81</v>
      </c>
      <c r="D980" s="62">
        <v>3</v>
      </c>
      <c r="E980" s="63">
        <v>24.33</v>
      </c>
      <c r="F980" s="63">
        <v>40.15</v>
      </c>
      <c r="G980" s="63">
        <v>55.97</v>
      </c>
      <c r="H980" s="41">
        <v>0.73</v>
      </c>
      <c r="I980" s="41">
        <v>1.95</v>
      </c>
      <c r="J980" s="41">
        <f t="shared" si="22"/>
        <v>2.92</v>
      </c>
      <c r="K980" s="64">
        <v>17</v>
      </c>
      <c r="L980" s="64">
        <v>2</v>
      </c>
      <c r="M980" s="65" t="s">
        <v>127</v>
      </c>
      <c r="N980" s="65" t="s">
        <v>125</v>
      </c>
      <c r="O980" s="66">
        <v>3</v>
      </c>
    </row>
    <row r="981" spans="1:15" ht="14.5" customHeight="1" x14ac:dyDescent="0.3">
      <c r="A981" s="60" t="s">
        <v>1099</v>
      </c>
      <c r="B981" s="61">
        <v>21312</v>
      </c>
      <c r="C981" s="62">
        <v>81</v>
      </c>
      <c r="D981" s="62">
        <v>4</v>
      </c>
      <c r="E981" s="63">
        <v>18.690000000000001</v>
      </c>
      <c r="F981" s="63">
        <v>34.46</v>
      </c>
      <c r="G981" s="63">
        <v>42.95</v>
      </c>
      <c r="H981" s="41">
        <v>0.56999999999999995</v>
      </c>
      <c r="I981" s="41">
        <v>1.5</v>
      </c>
      <c r="J981" s="41">
        <f t="shared" si="22"/>
        <v>2.25</v>
      </c>
      <c r="K981" s="64">
        <v>97</v>
      </c>
      <c r="L981" s="64">
        <v>5</v>
      </c>
      <c r="M981" s="65" t="s">
        <v>125</v>
      </c>
      <c r="N981" s="65" t="s">
        <v>125</v>
      </c>
      <c r="O981" s="66">
        <v>202</v>
      </c>
    </row>
    <row r="982" spans="1:15" ht="14.5" customHeight="1" x14ac:dyDescent="0.3">
      <c r="A982" s="60" t="s">
        <v>1100</v>
      </c>
      <c r="B982" s="61">
        <v>21311</v>
      </c>
      <c r="C982" s="62">
        <v>81</v>
      </c>
      <c r="D982" s="62">
        <v>5</v>
      </c>
      <c r="E982" s="63">
        <v>14.85</v>
      </c>
      <c r="F982" s="63">
        <v>24.48</v>
      </c>
      <c r="G982" s="63">
        <v>34.11</v>
      </c>
      <c r="H982" s="41">
        <v>0.45</v>
      </c>
      <c r="I982" s="41">
        <v>1.19</v>
      </c>
      <c r="J982" s="41">
        <f t="shared" si="22"/>
        <v>1.79</v>
      </c>
      <c r="K982" s="64">
        <v>97</v>
      </c>
      <c r="L982" s="64">
        <v>5</v>
      </c>
      <c r="M982" s="65" t="s">
        <v>125</v>
      </c>
      <c r="N982" s="65" t="s">
        <v>125</v>
      </c>
      <c r="O982" s="66">
        <v>202</v>
      </c>
    </row>
    <row r="983" spans="1:15" ht="14.5" customHeight="1" x14ac:dyDescent="0.3">
      <c r="A983" s="60" t="s">
        <v>1101</v>
      </c>
      <c r="B983" s="61">
        <v>21020</v>
      </c>
      <c r="C983" s="62">
        <v>81</v>
      </c>
      <c r="D983" s="62">
        <v>4</v>
      </c>
      <c r="E983" s="63">
        <v>18.690000000000001</v>
      </c>
      <c r="F983" s="63">
        <v>34.46</v>
      </c>
      <c r="G983" s="63">
        <v>42.95</v>
      </c>
      <c r="H983" s="41">
        <v>0.56999999999999995</v>
      </c>
      <c r="I983" s="41">
        <v>1.5</v>
      </c>
      <c r="J983" s="41">
        <f t="shared" si="22"/>
        <v>2.25</v>
      </c>
      <c r="K983" s="64">
        <v>16</v>
      </c>
      <c r="L983" s="64">
        <v>5</v>
      </c>
      <c r="M983" s="65" t="s">
        <v>127</v>
      </c>
      <c r="N983" s="65" t="s">
        <v>125</v>
      </c>
      <c r="O983" s="66">
        <v>3</v>
      </c>
    </row>
    <row r="984" spans="1:15" ht="14.5" customHeight="1" x14ac:dyDescent="0.3">
      <c r="A984" s="60" t="s">
        <v>1102</v>
      </c>
      <c r="B984" s="61">
        <v>3161</v>
      </c>
      <c r="C984" s="62">
        <v>7</v>
      </c>
      <c r="D984" s="62">
        <v>4</v>
      </c>
      <c r="E984" s="63">
        <v>18.690000000000001</v>
      </c>
      <c r="F984" s="63">
        <v>30.82</v>
      </c>
      <c r="G984" s="63">
        <v>42.95</v>
      </c>
      <c r="H984" s="41">
        <v>0.56999999999999995</v>
      </c>
      <c r="I984" s="41">
        <v>1.5</v>
      </c>
      <c r="J984" s="41">
        <f t="shared" si="22"/>
        <v>2.25</v>
      </c>
      <c r="K984" s="64">
        <v>7</v>
      </c>
      <c r="L984" s="64">
        <v>2</v>
      </c>
      <c r="M984" s="65" t="s">
        <v>124</v>
      </c>
      <c r="N984" s="65" t="s">
        <v>125</v>
      </c>
      <c r="O984" s="66">
        <v>25</v>
      </c>
    </row>
    <row r="985" spans="1:15" ht="14.5" customHeight="1" x14ac:dyDescent="0.3">
      <c r="A985" s="60" t="s">
        <v>1103</v>
      </c>
      <c r="B985" s="61">
        <v>3162</v>
      </c>
      <c r="C985" s="62">
        <v>7</v>
      </c>
      <c r="D985" s="62">
        <v>3</v>
      </c>
      <c r="E985" s="63">
        <v>24.33</v>
      </c>
      <c r="F985" s="63">
        <v>40.15</v>
      </c>
      <c r="G985" s="63">
        <v>55.97</v>
      </c>
      <c r="H985" s="41">
        <v>0.73</v>
      </c>
      <c r="I985" s="41">
        <v>1.95</v>
      </c>
      <c r="J985" s="41">
        <f t="shared" si="22"/>
        <v>2.92</v>
      </c>
      <c r="K985" s="64">
        <v>7</v>
      </c>
      <c r="L985" s="64">
        <v>2</v>
      </c>
      <c r="M985" s="65" t="s">
        <v>127</v>
      </c>
      <c r="N985" s="65" t="s">
        <v>125</v>
      </c>
      <c r="O985" s="66">
        <v>25</v>
      </c>
    </row>
    <row r="986" spans="1:15" ht="14.5" customHeight="1" x14ac:dyDescent="0.3">
      <c r="A986" s="60" t="s">
        <v>1104</v>
      </c>
      <c r="B986" s="61">
        <v>36550</v>
      </c>
      <c r="C986" s="62">
        <v>15</v>
      </c>
      <c r="D986" s="62">
        <v>2</v>
      </c>
      <c r="E986" s="63">
        <v>45.2</v>
      </c>
      <c r="F986" s="63">
        <v>54.24</v>
      </c>
      <c r="G986" s="63">
        <v>63.28</v>
      </c>
      <c r="H986" s="41">
        <v>1.36</v>
      </c>
      <c r="I986" s="41">
        <v>3.62</v>
      </c>
      <c r="J986" s="41">
        <f t="shared" si="22"/>
        <v>5.43</v>
      </c>
      <c r="K986" s="64">
        <v>15</v>
      </c>
      <c r="L986" s="64">
        <v>2</v>
      </c>
      <c r="M986" s="65" t="s">
        <v>127</v>
      </c>
      <c r="N986" s="65" t="s">
        <v>125</v>
      </c>
      <c r="O986" s="66">
        <v>49</v>
      </c>
    </row>
    <row r="987" spans="1:15" ht="14.5" customHeight="1" x14ac:dyDescent="0.3">
      <c r="A987" s="60" t="s">
        <v>1105</v>
      </c>
      <c r="B987" s="61">
        <v>36540</v>
      </c>
      <c r="C987" s="62">
        <v>50</v>
      </c>
      <c r="D987" s="62">
        <v>20</v>
      </c>
      <c r="E987" s="63">
        <v>44.19</v>
      </c>
      <c r="F987" s="63">
        <v>66.28</v>
      </c>
      <c r="G987" s="63">
        <v>88.36</v>
      </c>
      <c r="H987" s="41">
        <v>1.33</v>
      </c>
      <c r="I987" s="41">
        <v>3.54</v>
      </c>
      <c r="J987" s="41">
        <f t="shared" si="22"/>
        <v>5.31</v>
      </c>
      <c r="K987" s="64">
        <v>98</v>
      </c>
      <c r="L987" s="64">
        <v>1</v>
      </c>
      <c r="M987" s="65" t="s">
        <v>127</v>
      </c>
      <c r="N987" s="65" t="s">
        <v>125</v>
      </c>
      <c r="O987" s="66">
        <v>2</v>
      </c>
    </row>
    <row r="988" spans="1:15" ht="14.5" customHeight="1" x14ac:dyDescent="0.3">
      <c r="A988" s="60" t="s">
        <v>1106</v>
      </c>
      <c r="B988" s="61">
        <v>36900</v>
      </c>
      <c r="C988" s="62">
        <v>15</v>
      </c>
      <c r="D988" s="62">
        <v>2</v>
      </c>
      <c r="E988" s="63">
        <v>45.2</v>
      </c>
      <c r="F988" s="63">
        <v>54.24</v>
      </c>
      <c r="G988" s="63">
        <v>63.28</v>
      </c>
      <c r="H988" s="41">
        <v>1.36</v>
      </c>
      <c r="I988" s="41">
        <v>3.62</v>
      </c>
      <c r="J988" s="41">
        <f t="shared" si="22"/>
        <v>5.43</v>
      </c>
      <c r="K988" s="64">
        <v>16</v>
      </c>
      <c r="L988" s="64">
        <v>2</v>
      </c>
      <c r="M988" s="65" t="s">
        <v>127</v>
      </c>
      <c r="N988" s="65" t="s">
        <v>125</v>
      </c>
      <c r="O988" s="66">
        <v>49</v>
      </c>
    </row>
    <row r="989" spans="1:15" ht="14.5" customHeight="1" x14ac:dyDescent="0.3">
      <c r="A989" s="60" t="s">
        <v>1107</v>
      </c>
      <c r="B989" s="61">
        <v>36420</v>
      </c>
      <c r="C989" s="62">
        <v>81</v>
      </c>
      <c r="D989" s="62">
        <v>4</v>
      </c>
      <c r="E989" s="63">
        <v>18.690000000000001</v>
      </c>
      <c r="F989" s="63">
        <v>34.46</v>
      </c>
      <c r="G989" s="63">
        <v>42.95</v>
      </c>
      <c r="H989" s="41">
        <v>0.56999999999999995</v>
      </c>
      <c r="I989" s="41">
        <v>1.5</v>
      </c>
      <c r="J989" s="41">
        <f t="shared" si="22"/>
        <v>2.25</v>
      </c>
      <c r="K989" s="64">
        <v>16</v>
      </c>
      <c r="L989" s="64">
        <v>3</v>
      </c>
      <c r="M989" s="65" t="s">
        <v>127</v>
      </c>
      <c r="N989" s="65" t="s">
        <v>125</v>
      </c>
      <c r="O989" s="66">
        <v>7</v>
      </c>
    </row>
    <row r="990" spans="1:15" ht="14.5" customHeight="1" x14ac:dyDescent="0.3">
      <c r="A990" s="60" t="s">
        <v>1108</v>
      </c>
      <c r="B990" s="61">
        <v>36401</v>
      </c>
      <c r="C990" s="62">
        <v>6</v>
      </c>
      <c r="D990" s="62">
        <v>10</v>
      </c>
      <c r="E990" s="63">
        <v>14.21</v>
      </c>
      <c r="F990" s="63"/>
      <c r="G990" s="63">
        <v>23.63</v>
      </c>
      <c r="H990" s="41">
        <v>0.43</v>
      </c>
      <c r="I990" s="41">
        <v>1.1399999999999999</v>
      </c>
      <c r="J990" s="41">
        <f t="shared" si="22"/>
        <v>1.71</v>
      </c>
      <c r="K990" s="64">
        <v>6</v>
      </c>
      <c r="L990" s="64">
        <v>3</v>
      </c>
      <c r="M990" s="65" t="s">
        <v>125</v>
      </c>
      <c r="N990" s="65" t="s">
        <v>125</v>
      </c>
      <c r="O990" s="66">
        <v>134</v>
      </c>
    </row>
    <row r="991" spans="1:15" ht="14.5" customHeight="1" x14ac:dyDescent="0.3">
      <c r="A991" s="60" t="s">
        <v>1109</v>
      </c>
      <c r="B991" s="61">
        <v>36402</v>
      </c>
      <c r="C991" s="62">
        <v>6</v>
      </c>
      <c r="D991" s="62">
        <v>11</v>
      </c>
      <c r="E991" s="63">
        <v>15.37</v>
      </c>
      <c r="F991" s="63"/>
      <c r="G991" s="63">
        <v>25.56</v>
      </c>
      <c r="H991" s="41">
        <v>0.47</v>
      </c>
      <c r="I991" s="41">
        <v>1.23</v>
      </c>
      <c r="J991" s="41">
        <f t="shared" si="22"/>
        <v>1.85</v>
      </c>
      <c r="K991" s="64">
        <v>6</v>
      </c>
      <c r="L991" s="64">
        <v>3</v>
      </c>
      <c r="M991" s="65" t="s">
        <v>125</v>
      </c>
      <c r="N991" s="65" t="s">
        <v>125</v>
      </c>
      <c r="O991" s="66">
        <v>134</v>
      </c>
    </row>
    <row r="992" spans="1:15" ht="14.5" customHeight="1" x14ac:dyDescent="0.3">
      <c r="A992" s="60" t="s">
        <v>1110</v>
      </c>
      <c r="B992" s="61">
        <v>35400</v>
      </c>
      <c r="C992" s="62">
        <v>6</v>
      </c>
      <c r="D992" s="62">
        <v>12</v>
      </c>
      <c r="E992" s="63">
        <v>16.63</v>
      </c>
      <c r="F992" s="63"/>
      <c r="G992" s="63">
        <v>27.65</v>
      </c>
      <c r="H992" s="41">
        <v>0.5</v>
      </c>
      <c r="I992" s="41">
        <v>1.34</v>
      </c>
      <c r="J992" s="41">
        <f t="shared" si="22"/>
        <v>2</v>
      </c>
      <c r="K992" s="64">
        <v>6</v>
      </c>
      <c r="L992" s="64">
        <v>3</v>
      </c>
      <c r="M992" s="65" t="s">
        <v>125</v>
      </c>
      <c r="N992" s="65" t="s">
        <v>125</v>
      </c>
      <c r="O992" s="66">
        <v>134</v>
      </c>
    </row>
    <row r="993" spans="1:15" ht="14.5" customHeight="1" x14ac:dyDescent="0.3">
      <c r="A993" s="60" t="s">
        <v>1111</v>
      </c>
      <c r="B993" s="61">
        <v>38904</v>
      </c>
      <c r="C993" s="62">
        <v>11</v>
      </c>
      <c r="D993" s="62">
        <v>2</v>
      </c>
      <c r="E993" s="63">
        <v>31.47</v>
      </c>
      <c r="F993" s="63">
        <v>44.94</v>
      </c>
      <c r="G993" s="63">
        <v>58.4</v>
      </c>
      <c r="H993" s="41">
        <v>0.95</v>
      </c>
      <c r="I993" s="41">
        <v>2.52</v>
      </c>
      <c r="J993" s="41">
        <f t="shared" si="22"/>
        <v>3.78</v>
      </c>
      <c r="K993" s="64">
        <v>11</v>
      </c>
      <c r="L993" s="64">
        <v>2</v>
      </c>
      <c r="M993" s="65" t="s">
        <v>127</v>
      </c>
      <c r="N993" s="65" t="s">
        <v>125</v>
      </c>
      <c r="O993" s="66">
        <v>63</v>
      </c>
    </row>
    <row r="994" spans="1:15" ht="14.5" customHeight="1" x14ac:dyDescent="0.3">
      <c r="A994" s="60" t="s">
        <v>1112</v>
      </c>
      <c r="B994" s="61">
        <v>94800</v>
      </c>
      <c r="C994" s="62">
        <v>18</v>
      </c>
      <c r="D994" s="62">
        <v>0</v>
      </c>
      <c r="E994" s="63"/>
      <c r="F994" s="63"/>
      <c r="G994" s="63"/>
      <c r="H994" s="41"/>
      <c r="I994" s="41"/>
      <c r="J994" s="41"/>
      <c r="K994" s="64">
        <v>99</v>
      </c>
      <c r="L994" s="64">
        <v>2</v>
      </c>
      <c r="M994" s="65" t="s">
        <v>125</v>
      </c>
      <c r="N994" s="65" t="s">
        <v>125</v>
      </c>
      <c r="O994" s="66">
        <v>0</v>
      </c>
    </row>
    <row r="995" spans="1:15" ht="14.5" customHeight="1" x14ac:dyDescent="0.3">
      <c r="A995" s="60" t="s">
        <v>1113</v>
      </c>
      <c r="B995" s="61">
        <v>39860</v>
      </c>
      <c r="C995" s="62">
        <v>6</v>
      </c>
      <c r="D995" s="62">
        <v>64</v>
      </c>
      <c r="E995" s="63">
        <v>17.43</v>
      </c>
      <c r="F995" s="63">
        <v>30.19</v>
      </c>
      <c r="G995" s="63">
        <v>42.95</v>
      </c>
      <c r="H995" s="41">
        <v>0.53</v>
      </c>
      <c r="I995" s="41">
        <v>1.4</v>
      </c>
      <c r="J995" s="41">
        <f t="shared" ref="J995:J1004" si="23">ROUNDUP(E995*0.12,2)</f>
        <v>2.0999999999999996</v>
      </c>
      <c r="K995" s="64">
        <v>6</v>
      </c>
      <c r="L995" s="64">
        <v>3</v>
      </c>
      <c r="M995" s="65" t="s">
        <v>125</v>
      </c>
      <c r="N995" s="65" t="s">
        <v>125</v>
      </c>
      <c r="O995" s="66">
        <v>134</v>
      </c>
    </row>
    <row r="996" spans="1:15" ht="14.5" customHeight="1" x14ac:dyDescent="0.3">
      <c r="A996" s="60" t="s">
        <v>1114</v>
      </c>
      <c r="B996" s="61">
        <v>31210</v>
      </c>
      <c r="C996" s="62">
        <v>10</v>
      </c>
      <c r="D996" s="62">
        <v>51</v>
      </c>
      <c r="E996" s="63">
        <v>71.72</v>
      </c>
      <c r="F996" s="63">
        <v>93.23</v>
      </c>
      <c r="G996" s="63">
        <v>114.73</v>
      </c>
      <c r="H996" s="41">
        <v>2.16</v>
      </c>
      <c r="I996" s="41">
        <v>5.74</v>
      </c>
      <c r="J996" s="41">
        <f t="shared" si="23"/>
        <v>8.61</v>
      </c>
      <c r="K996" s="64">
        <v>10</v>
      </c>
      <c r="L996" s="64">
        <v>2</v>
      </c>
      <c r="M996" s="65" t="s">
        <v>127</v>
      </c>
      <c r="N996" s="65" t="s">
        <v>127</v>
      </c>
      <c r="O996" s="66">
        <v>57</v>
      </c>
    </row>
    <row r="997" spans="1:15" ht="14.5" customHeight="1" x14ac:dyDescent="0.3">
      <c r="A997" s="60" t="s">
        <v>1115</v>
      </c>
      <c r="B997" s="61">
        <v>38000</v>
      </c>
      <c r="C997" s="62">
        <v>11</v>
      </c>
      <c r="D997" s="62">
        <v>1</v>
      </c>
      <c r="E997" s="63">
        <v>35.68</v>
      </c>
      <c r="F997" s="63">
        <v>49.33</v>
      </c>
      <c r="G997" s="63">
        <v>62.97</v>
      </c>
      <c r="H997" s="41">
        <v>1.08</v>
      </c>
      <c r="I997" s="41">
        <v>2.86</v>
      </c>
      <c r="J997" s="41">
        <f t="shared" si="23"/>
        <v>4.29</v>
      </c>
      <c r="K997" s="64">
        <v>11</v>
      </c>
      <c r="L997" s="64">
        <v>2</v>
      </c>
      <c r="M997" s="65" t="s">
        <v>127</v>
      </c>
      <c r="N997" s="65" t="s">
        <v>125</v>
      </c>
      <c r="O997" s="66">
        <v>63</v>
      </c>
    </row>
    <row r="998" spans="1:15" ht="14.5" customHeight="1" x14ac:dyDescent="0.3">
      <c r="A998" s="60" t="s">
        <v>1116</v>
      </c>
      <c r="B998" s="61">
        <v>31240</v>
      </c>
      <c r="C998" s="62">
        <v>50</v>
      </c>
      <c r="D998" s="62">
        <v>51</v>
      </c>
      <c r="E998" s="63">
        <v>72.44</v>
      </c>
      <c r="F998" s="63">
        <v>94.24</v>
      </c>
      <c r="G998" s="63">
        <v>116.03</v>
      </c>
      <c r="H998" s="41">
        <v>2.1800000000000002</v>
      </c>
      <c r="I998" s="41">
        <v>5.8</v>
      </c>
      <c r="J998" s="41">
        <f t="shared" si="23"/>
        <v>8.6999999999999993</v>
      </c>
      <c r="K998" s="64">
        <v>18</v>
      </c>
      <c r="L998" s="64">
        <v>1</v>
      </c>
      <c r="M998" s="65" t="s">
        <v>127</v>
      </c>
      <c r="N998" s="65" t="s">
        <v>127</v>
      </c>
      <c r="O998" s="66">
        <v>2</v>
      </c>
    </row>
    <row r="999" spans="1:15" ht="14.5" customHeight="1" x14ac:dyDescent="0.3">
      <c r="A999" s="60" t="s">
        <v>1117</v>
      </c>
      <c r="B999" s="61">
        <v>31220</v>
      </c>
      <c r="C999" s="62">
        <v>50</v>
      </c>
      <c r="D999" s="62">
        <v>51</v>
      </c>
      <c r="E999" s="63">
        <v>72.44</v>
      </c>
      <c r="F999" s="63">
        <v>94.24</v>
      </c>
      <c r="G999" s="63">
        <v>116.03</v>
      </c>
      <c r="H999" s="41">
        <v>2.1800000000000002</v>
      </c>
      <c r="I999" s="41">
        <v>5.8</v>
      </c>
      <c r="J999" s="41">
        <f t="shared" si="23"/>
        <v>8.6999999999999993</v>
      </c>
      <c r="K999" s="64">
        <v>17</v>
      </c>
      <c r="L999" s="64">
        <v>1</v>
      </c>
      <c r="M999" s="65" t="s">
        <v>127</v>
      </c>
      <c r="N999" s="65" t="s">
        <v>127</v>
      </c>
      <c r="O999" s="66">
        <v>2</v>
      </c>
    </row>
    <row r="1000" spans="1:15" ht="14.5" customHeight="1" x14ac:dyDescent="0.3">
      <c r="A1000" s="60" t="s">
        <v>1118</v>
      </c>
      <c r="B1000" s="61">
        <v>56250</v>
      </c>
      <c r="C1000" s="62">
        <v>81</v>
      </c>
      <c r="D1000" s="62">
        <v>2</v>
      </c>
      <c r="E1000" s="63">
        <v>28.47</v>
      </c>
      <c r="F1000" s="63">
        <v>46.96</v>
      </c>
      <c r="G1000" s="63">
        <v>65.45</v>
      </c>
      <c r="H1000" s="41">
        <v>0.86</v>
      </c>
      <c r="I1000" s="41">
        <v>2.2799999999999998</v>
      </c>
      <c r="J1000" s="41">
        <f t="shared" si="23"/>
        <v>3.42</v>
      </c>
      <c r="K1000" s="64">
        <v>98</v>
      </c>
      <c r="L1000" s="64">
        <v>1</v>
      </c>
      <c r="M1000" s="65" t="s">
        <v>127</v>
      </c>
      <c r="N1000" s="65" t="s">
        <v>125</v>
      </c>
      <c r="O1000" s="66">
        <v>2</v>
      </c>
    </row>
    <row r="1001" spans="1:15" ht="14.5" customHeight="1" x14ac:dyDescent="0.3">
      <c r="A1001" s="60" t="s">
        <v>1119</v>
      </c>
      <c r="B1001" s="61">
        <v>56271</v>
      </c>
      <c r="C1001" s="62">
        <v>15</v>
      </c>
      <c r="D1001" s="62">
        <v>4</v>
      </c>
      <c r="E1001" s="63">
        <v>18.690000000000001</v>
      </c>
      <c r="F1001" s="63">
        <v>30.82</v>
      </c>
      <c r="G1001" s="63">
        <v>42.95</v>
      </c>
      <c r="H1001" s="41">
        <v>0.56999999999999995</v>
      </c>
      <c r="I1001" s="41">
        <v>1.5</v>
      </c>
      <c r="J1001" s="41">
        <f t="shared" si="23"/>
        <v>2.25</v>
      </c>
      <c r="K1001" s="64">
        <v>41</v>
      </c>
      <c r="L1001" s="64">
        <v>2</v>
      </c>
      <c r="M1001" s="65" t="s">
        <v>124</v>
      </c>
      <c r="N1001" s="65" t="s">
        <v>125</v>
      </c>
      <c r="O1001" s="66">
        <v>50</v>
      </c>
    </row>
    <row r="1002" spans="1:15" ht="14.5" customHeight="1" x14ac:dyDescent="0.3">
      <c r="A1002" s="60" t="s">
        <v>1120</v>
      </c>
      <c r="B1002" s="61">
        <v>56273</v>
      </c>
      <c r="C1002" s="62">
        <v>15</v>
      </c>
      <c r="D1002" s="62">
        <v>3</v>
      </c>
      <c r="E1002" s="63">
        <v>24.33</v>
      </c>
      <c r="F1002" s="63">
        <v>40.15</v>
      </c>
      <c r="G1002" s="63">
        <v>55.97</v>
      </c>
      <c r="H1002" s="41">
        <v>0.73</v>
      </c>
      <c r="I1002" s="41">
        <v>1.95</v>
      </c>
      <c r="J1002" s="41">
        <f t="shared" si="23"/>
        <v>2.92</v>
      </c>
      <c r="K1002" s="64">
        <v>15</v>
      </c>
      <c r="L1002" s="64">
        <v>2</v>
      </c>
      <c r="M1002" s="65" t="s">
        <v>127</v>
      </c>
      <c r="N1002" s="65" t="s">
        <v>125</v>
      </c>
      <c r="O1002" s="66">
        <v>50</v>
      </c>
    </row>
    <row r="1003" spans="1:15" ht="14.5" customHeight="1" x14ac:dyDescent="0.3">
      <c r="A1003" s="60" t="s">
        <v>1121</v>
      </c>
      <c r="B1003" s="61">
        <v>56272</v>
      </c>
      <c r="C1003" s="62">
        <v>15</v>
      </c>
      <c r="D1003" s="62">
        <v>3</v>
      </c>
      <c r="E1003" s="63">
        <v>24.33</v>
      </c>
      <c r="F1003" s="63">
        <v>40.15</v>
      </c>
      <c r="G1003" s="63">
        <v>55.97</v>
      </c>
      <c r="H1003" s="41">
        <v>0.73</v>
      </c>
      <c r="I1003" s="41">
        <v>1.95</v>
      </c>
      <c r="J1003" s="41">
        <f t="shared" si="23"/>
        <v>2.92</v>
      </c>
      <c r="K1003" s="64">
        <v>15</v>
      </c>
      <c r="L1003" s="64">
        <v>2</v>
      </c>
      <c r="M1003" s="65" t="s">
        <v>127</v>
      </c>
      <c r="N1003" s="65" t="s">
        <v>125</v>
      </c>
      <c r="O1003" s="66">
        <v>50</v>
      </c>
    </row>
    <row r="1004" spans="1:15" ht="14.5" customHeight="1" x14ac:dyDescent="0.3">
      <c r="A1004" s="60" t="s">
        <v>1122</v>
      </c>
      <c r="B1004" s="61">
        <v>24880</v>
      </c>
      <c r="C1004" s="62">
        <v>81</v>
      </c>
      <c r="D1004" s="62">
        <v>3</v>
      </c>
      <c r="E1004" s="63">
        <v>24.33</v>
      </c>
      <c r="F1004" s="63">
        <v>40.15</v>
      </c>
      <c r="G1004" s="63">
        <v>55.97</v>
      </c>
      <c r="H1004" s="41">
        <v>0.73</v>
      </c>
      <c r="I1004" s="41">
        <v>1.95</v>
      </c>
      <c r="J1004" s="41">
        <f t="shared" si="23"/>
        <v>2.92</v>
      </c>
      <c r="K1004" s="64">
        <v>17</v>
      </c>
      <c r="L1004" s="64">
        <v>1</v>
      </c>
      <c r="M1004" s="65" t="s">
        <v>127</v>
      </c>
      <c r="N1004" s="65" t="s">
        <v>125</v>
      </c>
      <c r="O1004" s="66">
        <v>2</v>
      </c>
    </row>
    <row r="1005" spans="1:15" ht="14.5" customHeight="1" x14ac:dyDescent="0.3">
      <c r="A1005" s="60" t="s">
        <v>1123</v>
      </c>
      <c r="B1005" s="61">
        <v>76500</v>
      </c>
      <c r="C1005" s="62">
        <v>4</v>
      </c>
      <c r="D1005" s="62">
        <v>0</v>
      </c>
      <c r="E1005" s="63"/>
      <c r="F1005" s="63"/>
      <c r="G1005" s="63"/>
      <c r="H1005" s="41">
        <v>0.89</v>
      </c>
      <c r="I1005" s="41"/>
      <c r="J1005" s="41"/>
      <c r="K1005" s="64">
        <v>4</v>
      </c>
      <c r="L1005" s="64">
        <v>7</v>
      </c>
      <c r="M1005" s="65" t="s">
        <v>125</v>
      </c>
      <c r="N1005" s="65" t="s">
        <v>125</v>
      </c>
      <c r="O1005" s="66">
        <v>333</v>
      </c>
    </row>
    <row r="1006" spans="1:15" ht="14.5" customHeight="1" x14ac:dyDescent="0.3">
      <c r="A1006" s="60" t="s">
        <v>1124</v>
      </c>
      <c r="B1006" s="61">
        <v>72660</v>
      </c>
      <c r="C1006" s="62">
        <v>6</v>
      </c>
      <c r="D1006" s="62">
        <v>63</v>
      </c>
      <c r="E1006" s="63">
        <v>20.79</v>
      </c>
      <c r="F1006" s="63">
        <v>38.380000000000003</v>
      </c>
      <c r="G1006" s="63">
        <v>55.97</v>
      </c>
      <c r="H1006" s="41">
        <v>0.63</v>
      </c>
      <c r="I1006" s="41">
        <v>1.67</v>
      </c>
      <c r="J1006" s="41">
        <f t="shared" ref="J1006:J1035" si="24">ROUNDUP(E1006*0.12,2)</f>
        <v>2.5</v>
      </c>
      <c r="K1006" s="64">
        <v>6</v>
      </c>
      <c r="L1006" s="64">
        <v>7</v>
      </c>
      <c r="M1006" s="65" t="s">
        <v>125</v>
      </c>
      <c r="N1006" s="65" t="s">
        <v>125</v>
      </c>
      <c r="O1006" s="66">
        <v>333</v>
      </c>
    </row>
    <row r="1007" spans="1:15" ht="14.5" customHeight="1" x14ac:dyDescent="0.3">
      <c r="A1007" s="60" t="s">
        <v>1125</v>
      </c>
      <c r="B1007" s="61">
        <v>72600</v>
      </c>
      <c r="C1007" s="62">
        <v>6</v>
      </c>
      <c r="D1007" s="62">
        <v>63</v>
      </c>
      <c r="E1007" s="63">
        <v>20.79</v>
      </c>
      <c r="F1007" s="63">
        <v>38.380000000000003</v>
      </c>
      <c r="G1007" s="63">
        <v>55.97</v>
      </c>
      <c r="H1007" s="41">
        <v>0.63</v>
      </c>
      <c r="I1007" s="41">
        <v>1.67</v>
      </c>
      <c r="J1007" s="41">
        <f t="shared" si="24"/>
        <v>2.5</v>
      </c>
      <c r="K1007" s="64">
        <v>6</v>
      </c>
      <c r="L1007" s="64">
        <v>7</v>
      </c>
      <c r="M1007" s="65" t="s">
        <v>125</v>
      </c>
      <c r="N1007" s="65" t="s">
        <v>125</v>
      </c>
      <c r="O1007" s="66">
        <v>333</v>
      </c>
    </row>
    <row r="1008" spans="1:15" ht="14.5" customHeight="1" x14ac:dyDescent="0.3">
      <c r="A1008" s="60" t="s">
        <v>1126</v>
      </c>
      <c r="B1008" s="61">
        <v>65730</v>
      </c>
      <c r="C1008" s="62">
        <v>81</v>
      </c>
      <c r="D1008" s="62">
        <v>2</v>
      </c>
      <c r="E1008" s="63">
        <v>28.47</v>
      </c>
      <c r="F1008" s="63">
        <v>46.96</v>
      </c>
      <c r="G1008" s="63">
        <v>65.45</v>
      </c>
      <c r="H1008" s="41">
        <v>0.86</v>
      </c>
      <c r="I1008" s="41">
        <v>2.2799999999999998</v>
      </c>
      <c r="J1008" s="41">
        <f t="shared" si="24"/>
        <v>3.42</v>
      </c>
      <c r="K1008" s="64">
        <v>98</v>
      </c>
      <c r="L1008" s="64">
        <v>2</v>
      </c>
      <c r="M1008" s="65" t="s">
        <v>127</v>
      </c>
      <c r="N1008" s="65" t="s">
        <v>125</v>
      </c>
      <c r="O1008" s="66">
        <v>9</v>
      </c>
    </row>
    <row r="1009" spans="1:15" ht="14.5" customHeight="1" x14ac:dyDescent="0.3">
      <c r="A1009" s="60" t="s">
        <v>1127</v>
      </c>
      <c r="B1009" s="61">
        <v>65750</v>
      </c>
      <c r="C1009" s="62">
        <v>81</v>
      </c>
      <c r="D1009" s="62">
        <v>1</v>
      </c>
      <c r="E1009" s="63">
        <v>31.45</v>
      </c>
      <c r="F1009" s="63">
        <v>52.65</v>
      </c>
      <c r="G1009" s="63">
        <v>73.849999999999994</v>
      </c>
      <c r="H1009" s="41">
        <v>0.95</v>
      </c>
      <c r="I1009" s="41">
        <v>2.52</v>
      </c>
      <c r="J1009" s="41">
        <f t="shared" si="24"/>
        <v>3.78</v>
      </c>
      <c r="K1009" s="64">
        <v>19</v>
      </c>
      <c r="L1009" s="64">
        <v>1</v>
      </c>
      <c r="M1009" s="65" t="s">
        <v>127</v>
      </c>
      <c r="N1009" s="65" t="s">
        <v>125</v>
      </c>
      <c r="O1009" s="66">
        <v>1</v>
      </c>
    </row>
    <row r="1010" spans="1:15" ht="14.5" customHeight="1" x14ac:dyDescent="0.3">
      <c r="A1010" s="60" t="s">
        <v>1128</v>
      </c>
      <c r="B1010" s="61">
        <v>65260</v>
      </c>
      <c r="C1010" s="62">
        <v>36</v>
      </c>
      <c r="D1010" s="62">
        <v>63</v>
      </c>
      <c r="E1010" s="63">
        <v>22.06</v>
      </c>
      <c r="F1010" s="63">
        <v>39.020000000000003</v>
      </c>
      <c r="G1010" s="63">
        <v>55.97</v>
      </c>
      <c r="H1010" s="41">
        <v>0.67</v>
      </c>
      <c r="I1010" s="41">
        <v>1.77</v>
      </c>
      <c r="J1010" s="41">
        <f t="shared" si="24"/>
        <v>2.65</v>
      </c>
      <c r="K1010" s="64">
        <v>36</v>
      </c>
      <c r="L1010" s="64">
        <v>4</v>
      </c>
      <c r="M1010" s="65" t="s">
        <v>125</v>
      </c>
      <c r="N1010" s="65" t="s">
        <v>125</v>
      </c>
      <c r="O1010" s="66">
        <v>247</v>
      </c>
    </row>
    <row r="1011" spans="1:15" ht="14.5" customHeight="1" x14ac:dyDescent="0.3">
      <c r="A1011" s="60" t="s">
        <v>1129</v>
      </c>
      <c r="B1011" s="61">
        <v>65222</v>
      </c>
      <c r="C1011" s="62">
        <v>81</v>
      </c>
      <c r="D1011" s="62">
        <v>3</v>
      </c>
      <c r="E1011" s="63">
        <v>24.33</v>
      </c>
      <c r="F1011" s="63">
        <v>40.15</v>
      </c>
      <c r="G1011" s="63">
        <v>55.97</v>
      </c>
      <c r="H1011" s="41">
        <v>0.73</v>
      </c>
      <c r="I1011" s="41">
        <v>1.95</v>
      </c>
      <c r="J1011" s="41">
        <f t="shared" si="24"/>
        <v>2.92</v>
      </c>
      <c r="K1011" s="64">
        <v>98</v>
      </c>
      <c r="L1011" s="64">
        <v>4</v>
      </c>
      <c r="M1011" s="65" t="s">
        <v>127</v>
      </c>
      <c r="N1011" s="65" t="s">
        <v>125</v>
      </c>
      <c r="O1011" s="66">
        <v>9</v>
      </c>
    </row>
    <row r="1012" spans="1:15" ht="14.5" customHeight="1" x14ac:dyDescent="0.3">
      <c r="A1012" s="60" t="s">
        <v>1130</v>
      </c>
      <c r="B1012" s="61">
        <v>65200</v>
      </c>
      <c r="C1012" s="62">
        <v>36</v>
      </c>
      <c r="D1012" s="62">
        <v>63</v>
      </c>
      <c r="E1012" s="63">
        <v>22.06</v>
      </c>
      <c r="F1012" s="63">
        <v>39.020000000000003</v>
      </c>
      <c r="G1012" s="63">
        <v>55.97</v>
      </c>
      <c r="H1012" s="41">
        <v>0.67</v>
      </c>
      <c r="I1012" s="41">
        <v>1.77</v>
      </c>
      <c r="J1012" s="41">
        <f t="shared" si="24"/>
        <v>2.65</v>
      </c>
      <c r="K1012" s="64">
        <v>36</v>
      </c>
      <c r="L1012" s="64">
        <v>4</v>
      </c>
      <c r="M1012" s="65" t="s">
        <v>125</v>
      </c>
      <c r="N1012" s="65" t="s">
        <v>125</v>
      </c>
      <c r="O1012" s="66">
        <v>247</v>
      </c>
    </row>
    <row r="1013" spans="1:15" ht="14.5" customHeight="1" x14ac:dyDescent="0.3">
      <c r="A1013" s="60" t="s">
        <v>1131</v>
      </c>
      <c r="B1013" s="61">
        <v>65221</v>
      </c>
      <c r="C1013" s="62">
        <v>81</v>
      </c>
      <c r="D1013" s="62">
        <v>3</v>
      </c>
      <c r="E1013" s="63">
        <v>24.33</v>
      </c>
      <c r="F1013" s="63">
        <v>40.15</v>
      </c>
      <c r="G1013" s="63">
        <v>55.97</v>
      </c>
      <c r="H1013" s="41">
        <v>0.73</v>
      </c>
      <c r="I1013" s="41">
        <v>1.95</v>
      </c>
      <c r="J1013" s="41">
        <f t="shared" si="24"/>
        <v>2.92</v>
      </c>
      <c r="K1013" s="64">
        <v>16</v>
      </c>
      <c r="L1013" s="64">
        <v>4</v>
      </c>
      <c r="M1013" s="65" t="s">
        <v>127</v>
      </c>
      <c r="N1013" s="65" t="s">
        <v>125</v>
      </c>
      <c r="O1013" s="66">
        <v>9</v>
      </c>
    </row>
    <row r="1014" spans="1:15" ht="14.5" customHeight="1" x14ac:dyDescent="0.3">
      <c r="A1014" s="60" t="s">
        <v>1132</v>
      </c>
      <c r="B1014" s="61">
        <v>9390</v>
      </c>
      <c r="C1014" s="62">
        <v>81</v>
      </c>
      <c r="D1014" s="62">
        <v>2</v>
      </c>
      <c r="E1014" s="63">
        <v>28.47</v>
      </c>
      <c r="F1014" s="63">
        <v>46.96</v>
      </c>
      <c r="G1014" s="63">
        <v>65.45</v>
      </c>
      <c r="H1014" s="41">
        <v>0.86</v>
      </c>
      <c r="I1014" s="41">
        <v>2.2799999999999998</v>
      </c>
      <c r="J1014" s="41">
        <f t="shared" si="24"/>
        <v>3.42</v>
      </c>
      <c r="K1014" s="64">
        <v>18</v>
      </c>
      <c r="L1014" s="64">
        <v>1</v>
      </c>
      <c r="M1014" s="65" t="s">
        <v>127</v>
      </c>
      <c r="N1014" s="65" t="s">
        <v>125</v>
      </c>
      <c r="O1014" s="66">
        <v>2</v>
      </c>
    </row>
    <row r="1015" spans="1:15" ht="14.5" customHeight="1" x14ac:dyDescent="0.3">
      <c r="A1015" s="60" t="s">
        <v>1133</v>
      </c>
      <c r="B1015" s="61">
        <v>9340</v>
      </c>
      <c r="C1015" s="62">
        <v>81</v>
      </c>
      <c r="D1015" s="62">
        <v>1</v>
      </c>
      <c r="E1015" s="63">
        <v>31.45</v>
      </c>
      <c r="F1015" s="63">
        <v>52.65</v>
      </c>
      <c r="G1015" s="63">
        <v>73.849999999999994</v>
      </c>
      <c r="H1015" s="41">
        <v>0.95</v>
      </c>
      <c r="I1015" s="41">
        <v>2.52</v>
      </c>
      <c r="J1015" s="41">
        <f t="shared" si="24"/>
        <v>3.78</v>
      </c>
      <c r="K1015" s="64">
        <v>19</v>
      </c>
      <c r="L1015" s="64">
        <v>1</v>
      </c>
      <c r="M1015" s="65" t="s">
        <v>127</v>
      </c>
      <c r="N1015" s="65" t="s">
        <v>125</v>
      </c>
      <c r="O1015" s="66">
        <v>1</v>
      </c>
    </row>
    <row r="1016" spans="1:15" ht="14.5" customHeight="1" x14ac:dyDescent="0.3">
      <c r="A1016" s="60" t="s">
        <v>1134</v>
      </c>
      <c r="B1016" s="61">
        <v>77101</v>
      </c>
      <c r="C1016" s="62">
        <v>3</v>
      </c>
      <c r="D1016" s="62">
        <v>14</v>
      </c>
      <c r="E1016" s="63">
        <v>19.36</v>
      </c>
      <c r="F1016" s="63"/>
      <c r="G1016" s="63">
        <v>32.31</v>
      </c>
      <c r="H1016" s="41">
        <v>0.59</v>
      </c>
      <c r="I1016" s="41">
        <v>1.55</v>
      </c>
      <c r="J1016" s="41">
        <f t="shared" si="24"/>
        <v>2.3299999999999996</v>
      </c>
      <c r="K1016" s="64">
        <v>3</v>
      </c>
      <c r="L1016" s="64">
        <v>7</v>
      </c>
      <c r="M1016" s="65" t="s">
        <v>125</v>
      </c>
      <c r="N1016" s="65" t="s">
        <v>125</v>
      </c>
      <c r="O1016" s="66">
        <v>400</v>
      </c>
    </row>
    <row r="1017" spans="1:15" ht="14.5" customHeight="1" x14ac:dyDescent="0.3">
      <c r="A1017" s="60" t="s">
        <v>1135</v>
      </c>
      <c r="B1017" s="61">
        <v>77103</v>
      </c>
      <c r="C1017" s="62">
        <v>3</v>
      </c>
      <c r="D1017" s="62">
        <v>16</v>
      </c>
      <c r="E1017" s="63">
        <v>22.59</v>
      </c>
      <c r="F1017" s="63"/>
      <c r="G1017" s="63">
        <v>37.79</v>
      </c>
      <c r="H1017" s="41">
        <v>0.68</v>
      </c>
      <c r="I1017" s="41">
        <v>1.81</v>
      </c>
      <c r="J1017" s="41">
        <f t="shared" si="24"/>
        <v>2.7199999999999998</v>
      </c>
      <c r="K1017" s="64">
        <v>3</v>
      </c>
      <c r="L1017" s="64">
        <v>7</v>
      </c>
      <c r="M1017" s="65" t="s">
        <v>125</v>
      </c>
      <c r="N1017" s="65" t="s">
        <v>125</v>
      </c>
      <c r="O1017" s="66">
        <v>400</v>
      </c>
    </row>
    <row r="1018" spans="1:15" ht="14.5" customHeight="1" x14ac:dyDescent="0.3">
      <c r="A1018" s="60" t="s">
        <v>1136</v>
      </c>
      <c r="B1018" s="61">
        <v>77102</v>
      </c>
      <c r="C1018" s="62">
        <v>3</v>
      </c>
      <c r="D1018" s="62">
        <v>15</v>
      </c>
      <c r="E1018" s="63">
        <v>20.91</v>
      </c>
      <c r="F1018" s="63"/>
      <c r="G1018" s="63">
        <v>34.93</v>
      </c>
      <c r="H1018" s="41">
        <v>0.63</v>
      </c>
      <c r="I1018" s="41">
        <v>1.68</v>
      </c>
      <c r="J1018" s="41">
        <f t="shared" si="24"/>
        <v>2.5099999999999998</v>
      </c>
      <c r="K1018" s="64">
        <v>3</v>
      </c>
      <c r="L1018" s="64">
        <v>7</v>
      </c>
      <c r="M1018" s="65" t="s">
        <v>125</v>
      </c>
      <c r="N1018" s="65" t="s">
        <v>125</v>
      </c>
      <c r="O1018" s="66">
        <v>400</v>
      </c>
    </row>
    <row r="1019" spans="1:15" ht="14.5" customHeight="1" x14ac:dyDescent="0.3">
      <c r="A1019" s="60" t="s">
        <v>1137</v>
      </c>
      <c r="B1019" s="61">
        <v>77520</v>
      </c>
      <c r="C1019" s="62">
        <v>81</v>
      </c>
      <c r="D1019" s="62">
        <v>3</v>
      </c>
      <c r="E1019" s="63">
        <v>24.33</v>
      </c>
      <c r="F1019" s="63">
        <v>40.15</v>
      </c>
      <c r="G1019" s="63">
        <v>55.97</v>
      </c>
      <c r="H1019" s="41">
        <v>0.73</v>
      </c>
      <c r="I1019" s="41">
        <v>1.95</v>
      </c>
      <c r="J1019" s="41">
        <f t="shared" si="24"/>
        <v>2.92</v>
      </c>
      <c r="K1019" s="64">
        <v>17</v>
      </c>
      <c r="L1019" s="64">
        <v>7</v>
      </c>
      <c r="M1019" s="65" t="s">
        <v>127</v>
      </c>
      <c r="N1019" s="65" t="s">
        <v>125</v>
      </c>
      <c r="O1019" s="66">
        <v>11</v>
      </c>
    </row>
    <row r="1020" spans="1:15" ht="14.5" customHeight="1" x14ac:dyDescent="0.3">
      <c r="A1020" s="60" t="s">
        <v>1138</v>
      </c>
      <c r="B1020" s="61">
        <v>26161</v>
      </c>
      <c r="C1020" s="62">
        <v>14</v>
      </c>
      <c r="D1020" s="62">
        <v>14</v>
      </c>
      <c r="E1020" s="63">
        <v>18.690000000000001</v>
      </c>
      <c r="F1020" s="63">
        <v>30.82</v>
      </c>
      <c r="G1020" s="63">
        <v>42.95</v>
      </c>
      <c r="H1020" s="41">
        <v>0.56999999999999995</v>
      </c>
      <c r="I1020" s="41">
        <v>1.5</v>
      </c>
      <c r="J1020" s="41">
        <f t="shared" si="24"/>
        <v>2.25</v>
      </c>
      <c r="K1020" s="64">
        <v>14</v>
      </c>
      <c r="L1020" s="64">
        <v>2</v>
      </c>
      <c r="M1020" s="65" t="s">
        <v>127</v>
      </c>
      <c r="N1020" s="65" t="s">
        <v>125</v>
      </c>
      <c r="O1020" s="66">
        <v>28</v>
      </c>
    </row>
    <row r="1021" spans="1:15" ht="14.5" customHeight="1" x14ac:dyDescent="0.3">
      <c r="A1021" s="60" t="s">
        <v>1139</v>
      </c>
      <c r="B1021" s="61">
        <v>26163</v>
      </c>
      <c r="C1021" s="62">
        <v>14</v>
      </c>
      <c r="D1021" s="62">
        <v>13</v>
      </c>
      <c r="E1021" s="63">
        <v>24.33</v>
      </c>
      <c r="F1021" s="63">
        <v>40.15</v>
      </c>
      <c r="G1021" s="63">
        <v>55.97</v>
      </c>
      <c r="H1021" s="41">
        <v>0.73</v>
      </c>
      <c r="I1021" s="41">
        <v>1.95</v>
      </c>
      <c r="J1021" s="41">
        <f t="shared" si="24"/>
        <v>2.92</v>
      </c>
      <c r="K1021" s="64">
        <v>14</v>
      </c>
      <c r="L1021" s="64">
        <v>2</v>
      </c>
      <c r="M1021" s="65" t="s">
        <v>127</v>
      </c>
      <c r="N1021" s="65" t="s">
        <v>125</v>
      </c>
      <c r="O1021" s="66">
        <v>28</v>
      </c>
    </row>
    <row r="1022" spans="1:15" ht="14.5" customHeight="1" x14ac:dyDescent="0.3">
      <c r="A1022" s="60" t="s">
        <v>1140</v>
      </c>
      <c r="B1022" s="61">
        <v>26162</v>
      </c>
      <c r="C1022" s="62">
        <v>14</v>
      </c>
      <c r="D1022" s="62">
        <v>13</v>
      </c>
      <c r="E1022" s="63">
        <v>24.33</v>
      </c>
      <c r="F1022" s="63">
        <v>40.15</v>
      </c>
      <c r="G1022" s="63">
        <v>55.97</v>
      </c>
      <c r="H1022" s="41">
        <v>0.73</v>
      </c>
      <c r="I1022" s="41">
        <v>1.95</v>
      </c>
      <c r="J1022" s="41">
        <f t="shared" si="24"/>
        <v>2.92</v>
      </c>
      <c r="K1022" s="64">
        <v>14</v>
      </c>
      <c r="L1022" s="64">
        <v>2</v>
      </c>
      <c r="M1022" s="65" t="s">
        <v>127</v>
      </c>
      <c r="N1022" s="65" t="s">
        <v>125</v>
      </c>
      <c r="O1022" s="66">
        <v>28</v>
      </c>
    </row>
    <row r="1023" spans="1:15" ht="14.5" customHeight="1" x14ac:dyDescent="0.3">
      <c r="A1023" s="60" t="s">
        <v>1141</v>
      </c>
      <c r="B1023" s="61">
        <v>82620</v>
      </c>
      <c r="C1023" s="62">
        <v>81</v>
      </c>
      <c r="D1023" s="62">
        <v>3</v>
      </c>
      <c r="E1023" s="63">
        <v>24.33</v>
      </c>
      <c r="F1023" s="63">
        <v>40.15</v>
      </c>
      <c r="G1023" s="63">
        <v>55.97</v>
      </c>
      <c r="H1023" s="41">
        <v>0.73</v>
      </c>
      <c r="I1023" s="41">
        <v>1.95</v>
      </c>
      <c r="J1023" s="41">
        <f t="shared" si="24"/>
        <v>2.92</v>
      </c>
      <c r="K1023" s="64">
        <v>17</v>
      </c>
      <c r="L1023" s="64">
        <v>3</v>
      </c>
      <c r="M1023" s="65" t="s">
        <v>127</v>
      </c>
      <c r="N1023" s="65" t="s">
        <v>125</v>
      </c>
      <c r="O1023" s="66">
        <v>10</v>
      </c>
    </row>
    <row r="1024" spans="1:15" ht="14.5" customHeight="1" x14ac:dyDescent="0.3">
      <c r="A1024" s="60" t="s">
        <v>1142</v>
      </c>
      <c r="B1024" s="61">
        <v>82520</v>
      </c>
      <c r="C1024" s="62">
        <v>81</v>
      </c>
      <c r="D1024" s="62">
        <v>4</v>
      </c>
      <c r="E1024" s="63">
        <v>18.690000000000001</v>
      </c>
      <c r="F1024" s="63">
        <v>34.46</v>
      </c>
      <c r="G1024" s="63">
        <v>42.95</v>
      </c>
      <c r="H1024" s="41">
        <v>0.56999999999999995</v>
      </c>
      <c r="I1024" s="41">
        <v>1.5</v>
      </c>
      <c r="J1024" s="41">
        <f t="shared" si="24"/>
        <v>2.25</v>
      </c>
      <c r="K1024" s="64">
        <v>16</v>
      </c>
      <c r="L1024" s="64">
        <v>3</v>
      </c>
      <c r="M1024" s="65" t="s">
        <v>127</v>
      </c>
      <c r="N1024" s="65" t="s">
        <v>125</v>
      </c>
      <c r="O1024" s="66">
        <v>10</v>
      </c>
    </row>
    <row r="1025" spans="1:15" ht="14.5" customHeight="1" x14ac:dyDescent="0.3">
      <c r="A1025" s="60" t="s">
        <v>1143</v>
      </c>
      <c r="B1025" s="61">
        <v>72700</v>
      </c>
      <c r="C1025" s="62">
        <v>6</v>
      </c>
      <c r="D1025" s="62">
        <v>63</v>
      </c>
      <c r="E1025" s="63">
        <v>20.79</v>
      </c>
      <c r="F1025" s="63">
        <v>38.380000000000003</v>
      </c>
      <c r="G1025" s="63">
        <v>55.97</v>
      </c>
      <c r="H1025" s="41">
        <v>0.63</v>
      </c>
      <c r="I1025" s="41">
        <v>1.67</v>
      </c>
      <c r="J1025" s="41">
        <f t="shared" si="24"/>
        <v>2.5</v>
      </c>
      <c r="K1025" s="64">
        <v>6</v>
      </c>
      <c r="L1025" s="64">
        <v>7</v>
      </c>
      <c r="M1025" s="65" t="s">
        <v>125</v>
      </c>
      <c r="N1025" s="65" t="s">
        <v>125</v>
      </c>
      <c r="O1025" s="66">
        <v>333</v>
      </c>
    </row>
    <row r="1026" spans="1:15" ht="14.5" customHeight="1" x14ac:dyDescent="0.3">
      <c r="A1026" s="60" t="s">
        <v>1144</v>
      </c>
      <c r="B1026" s="61">
        <v>49501</v>
      </c>
      <c r="C1026" s="62">
        <v>12</v>
      </c>
      <c r="D1026" s="62">
        <v>6</v>
      </c>
      <c r="E1026" s="63">
        <v>20.38</v>
      </c>
      <c r="F1026" s="63"/>
      <c r="G1026" s="63">
        <v>32.31</v>
      </c>
      <c r="H1026" s="41">
        <v>0.62</v>
      </c>
      <c r="I1026" s="41">
        <v>1.64</v>
      </c>
      <c r="J1026" s="41">
        <f t="shared" si="24"/>
        <v>2.4499999999999997</v>
      </c>
      <c r="K1026" s="64">
        <v>12</v>
      </c>
      <c r="L1026" s="64">
        <v>2</v>
      </c>
      <c r="M1026" s="65" t="s">
        <v>125</v>
      </c>
      <c r="N1026" s="65" t="s">
        <v>125</v>
      </c>
      <c r="O1026" s="66">
        <v>112</v>
      </c>
    </row>
    <row r="1027" spans="1:15" ht="14.5" customHeight="1" x14ac:dyDescent="0.3">
      <c r="A1027" s="60" t="s">
        <v>1145</v>
      </c>
      <c r="B1027" s="61">
        <v>49502</v>
      </c>
      <c r="C1027" s="62">
        <v>12</v>
      </c>
      <c r="D1027" s="62">
        <v>8</v>
      </c>
      <c r="E1027" s="63">
        <v>23.84</v>
      </c>
      <c r="F1027" s="63"/>
      <c r="G1027" s="63">
        <v>37.78</v>
      </c>
      <c r="H1027" s="41">
        <v>0.72</v>
      </c>
      <c r="I1027" s="41">
        <v>1.91</v>
      </c>
      <c r="J1027" s="41">
        <f t="shared" si="24"/>
        <v>2.8699999999999997</v>
      </c>
      <c r="K1027" s="64">
        <v>12</v>
      </c>
      <c r="L1027" s="64">
        <v>2</v>
      </c>
      <c r="M1027" s="65" t="s">
        <v>125</v>
      </c>
      <c r="N1027" s="65" t="s">
        <v>125</v>
      </c>
      <c r="O1027" s="66">
        <v>112</v>
      </c>
    </row>
    <row r="1028" spans="1:15" ht="14.5" customHeight="1" x14ac:dyDescent="0.3">
      <c r="A1028" s="60" t="s">
        <v>1146</v>
      </c>
      <c r="B1028" s="61">
        <v>10461</v>
      </c>
      <c r="C1028" s="62">
        <v>7</v>
      </c>
      <c r="D1028" s="62">
        <v>4</v>
      </c>
      <c r="E1028" s="63">
        <v>18.690000000000001</v>
      </c>
      <c r="F1028" s="63">
        <v>30.82</v>
      </c>
      <c r="G1028" s="63">
        <v>42.95</v>
      </c>
      <c r="H1028" s="41">
        <v>0.56999999999999995</v>
      </c>
      <c r="I1028" s="41">
        <v>1.5</v>
      </c>
      <c r="J1028" s="41">
        <f t="shared" si="24"/>
        <v>2.25</v>
      </c>
      <c r="K1028" s="64">
        <v>7</v>
      </c>
      <c r="L1028" s="64">
        <v>2</v>
      </c>
      <c r="M1028" s="65" t="s">
        <v>125</v>
      </c>
      <c r="N1028" s="65" t="s">
        <v>125</v>
      </c>
      <c r="O1028" s="66">
        <v>16</v>
      </c>
    </row>
    <row r="1029" spans="1:15" ht="14.5" customHeight="1" x14ac:dyDescent="0.3">
      <c r="A1029" s="60" t="s">
        <v>1147</v>
      </c>
      <c r="B1029" s="61">
        <v>10465</v>
      </c>
      <c r="C1029" s="62">
        <v>7</v>
      </c>
      <c r="D1029" s="62">
        <v>2</v>
      </c>
      <c r="E1029" s="63">
        <v>28.47</v>
      </c>
      <c r="F1029" s="63">
        <v>46.96</v>
      </c>
      <c r="G1029" s="63">
        <v>65.45</v>
      </c>
      <c r="H1029" s="41">
        <v>0.86</v>
      </c>
      <c r="I1029" s="41">
        <v>2.2799999999999998</v>
      </c>
      <c r="J1029" s="41">
        <f t="shared" si="24"/>
        <v>3.42</v>
      </c>
      <c r="K1029" s="64">
        <v>7</v>
      </c>
      <c r="L1029" s="64">
        <v>2</v>
      </c>
      <c r="M1029" s="65" t="s">
        <v>127</v>
      </c>
      <c r="N1029" s="65" t="s">
        <v>125</v>
      </c>
      <c r="O1029" s="66">
        <v>16</v>
      </c>
    </row>
    <row r="1030" spans="1:15" ht="14.5" customHeight="1" x14ac:dyDescent="0.3">
      <c r="A1030" s="60" t="s">
        <v>1148</v>
      </c>
      <c r="B1030" s="61">
        <v>10462</v>
      </c>
      <c r="C1030" s="62">
        <v>7</v>
      </c>
      <c r="D1030" s="62">
        <v>3</v>
      </c>
      <c r="E1030" s="63">
        <v>24.33</v>
      </c>
      <c r="F1030" s="63">
        <v>40.15</v>
      </c>
      <c r="G1030" s="63">
        <v>55.97</v>
      </c>
      <c r="H1030" s="41">
        <v>0.73</v>
      </c>
      <c r="I1030" s="41">
        <v>1.95</v>
      </c>
      <c r="J1030" s="41">
        <f t="shared" si="24"/>
        <v>2.92</v>
      </c>
      <c r="K1030" s="64">
        <v>7</v>
      </c>
      <c r="L1030" s="64">
        <v>2</v>
      </c>
      <c r="M1030" s="65" t="s">
        <v>127</v>
      </c>
      <c r="N1030" s="65" t="s">
        <v>125</v>
      </c>
      <c r="O1030" s="66">
        <v>16</v>
      </c>
    </row>
    <row r="1031" spans="1:15" ht="14.5" customHeight="1" x14ac:dyDescent="0.3">
      <c r="A1031" s="60" t="s">
        <v>1149</v>
      </c>
      <c r="B1031" s="61">
        <v>10463</v>
      </c>
      <c r="C1031" s="62">
        <v>7</v>
      </c>
      <c r="D1031" s="62">
        <v>3</v>
      </c>
      <c r="E1031" s="63">
        <v>24.33</v>
      </c>
      <c r="F1031" s="63">
        <v>40.15</v>
      </c>
      <c r="G1031" s="63">
        <v>55.97</v>
      </c>
      <c r="H1031" s="41">
        <v>0.73</v>
      </c>
      <c r="I1031" s="41">
        <v>1.95</v>
      </c>
      <c r="J1031" s="41">
        <f t="shared" si="24"/>
        <v>2.92</v>
      </c>
      <c r="K1031" s="64">
        <v>7</v>
      </c>
      <c r="L1031" s="64">
        <v>2</v>
      </c>
      <c r="M1031" s="65" t="s">
        <v>127</v>
      </c>
      <c r="N1031" s="65" t="s">
        <v>125</v>
      </c>
      <c r="O1031" s="66">
        <v>16</v>
      </c>
    </row>
    <row r="1032" spans="1:15" ht="14.5" customHeight="1" x14ac:dyDescent="0.3">
      <c r="A1032" s="60" t="s">
        <v>1150</v>
      </c>
      <c r="B1032" s="61">
        <v>10480</v>
      </c>
      <c r="C1032" s="62">
        <v>81</v>
      </c>
      <c r="D1032" s="62">
        <v>2</v>
      </c>
      <c r="E1032" s="63">
        <v>28.47</v>
      </c>
      <c r="F1032" s="63">
        <v>46.96</v>
      </c>
      <c r="G1032" s="63">
        <v>65.45</v>
      </c>
      <c r="H1032" s="41">
        <v>0.86</v>
      </c>
      <c r="I1032" s="41">
        <v>2.2799999999999998</v>
      </c>
      <c r="J1032" s="41">
        <f t="shared" si="24"/>
        <v>3.42</v>
      </c>
      <c r="K1032" s="64">
        <v>98</v>
      </c>
      <c r="L1032" s="64">
        <v>1</v>
      </c>
      <c r="M1032" s="65" t="s">
        <v>127</v>
      </c>
      <c r="N1032" s="65" t="s">
        <v>125</v>
      </c>
      <c r="O1032" s="66">
        <v>2</v>
      </c>
    </row>
    <row r="1033" spans="1:15" ht="14.5" customHeight="1" x14ac:dyDescent="0.3">
      <c r="A1033" s="60" t="s">
        <v>1151</v>
      </c>
      <c r="B1033" s="61">
        <v>70801</v>
      </c>
      <c r="C1033" s="62">
        <v>5</v>
      </c>
      <c r="D1033" s="62">
        <v>11</v>
      </c>
      <c r="E1033" s="63">
        <v>16.04</v>
      </c>
      <c r="F1033" s="63"/>
      <c r="G1033" s="63">
        <v>27.4</v>
      </c>
      <c r="H1033" s="41">
        <v>0.49</v>
      </c>
      <c r="I1033" s="41">
        <v>1.29</v>
      </c>
      <c r="J1033" s="41">
        <f t="shared" si="24"/>
        <v>1.93</v>
      </c>
      <c r="K1033" s="64">
        <v>5</v>
      </c>
      <c r="L1033" s="64">
        <v>3</v>
      </c>
      <c r="M1033" s="65" t="s">
        <v>125</v>
      </c>
      <c r="N1033" s="65" t="s">
        <v>125</v>
      </c>
      <c r="O1033" s="66">
        <v>25</v>
      </c>
    </row>
    <row r="1034" spans="1:15" ht="14.5" customHeight="1" x14ac:dyDescent="0.3">
      <c r="A1034" s="60" t="s">
        <v>1152</v>
      </c>
      <c r="B1034" s="61">
        <v>70820</v>
      </c>
      <c r="C1034" s="62">
        <v>81</v>
      </c>
      <c r="D1034" s="62">
        <v>4</v>
      </c>
      <c r="E1034" s="63">
        <v>18.690000000000001</v>
      </c>
      <c r="F1034" s="63">
        <v>34.46</v>
      </c>
      <c r="G1034" s="63">
        <v>42.95</v>
      </c>
      <c r="H1034" s="41">
        <v>0.56999999999999995</v>
      </c>
      <c r="I1034" s="41">
        <v>1.5</v>
      </c>
      <c r="J1034" s="41">
        <f t="shared" si="24"/>
        <v>2.25</v>
      </c>
      <c r="K1034" s="64">
        <v>16</v>
      </c>
      <c r="L1034" s="64">
        <v>3</v>
      </c>
      <c r="M1034" s="65" t="s">
        <v>127</v>
      </c>
      <c r="N1034" s="65" t="s">
        <v>125</v>
      </c>
      <c r="O1034" s="66">
        <v>10</v>
      </c>
    </row>
    <row r="1035" spans="1:15" ht="14.5" customHeight="1" x14ac:dyDescent="0.3">
      <c r="A1035" s="60" t="s">
        <v>1153</v>
      </c>
      <c r="B1035" s="61">
        <v>70803</v>
      </c>
      <c r="C1035" s="62">
        <v>5</v>
      </c>
      <c r="D1035" s="62">
        <v>12</v>
      </c>
      <c r="E1035" s="63">
        <v>17.329999999999998</v>
      </c>
      <c r="F1035" s="63"/>
      <c r="G1035" s="63">
        <v>29.63</v>
      </c>
      <c r="H1035" s="41">
        <v>0.52</v>
      </c>
      <c r="I1035" s="41">
        <v>1.39</v>
      </c>
      <c r="J1035" s="41">
        <f t="shared" si="24"/>
        <v>2.0799999999999996</v>
      </c>
      <c r="K1035" s="64">
        <v>5</v>
      </c>
      <c r="L1035" s="64">
        <v>3</v>
      </c>
      <c r="M1035" s="65" t="s">
        <v>125</v>
      </c>
      <c r="N1035" s="65" t="s">
        <v>125</v>
      </c>
      <c r="O1035" s="66">
        <v>25</v>
      </c>
    </row>
    <row r="1036" spans="1:15" ht="14.5" customHeight="1" x14ac:dyDescent="0.3">
      <c r="A1036" s="60" t="s">
        <v>1154</v>
      </c>
      <c r="B1036" s="61">
        <v>94680</v>
      </c>
      <c r="C1036" s="62">
        <v>18</v>
      </c>
      <c r="D1036" s="62">
        <v>0</v>
      </c>
      <c r="E1036" s="63"/>
      <c r="F1036" s="63"/>
      <c r="G1036" s="63"/>
      <c r="H1036" s="41"/>
      <c r="I1036" s="41"/>
      <c r="J1036" s="41"/>
      <c r="K1036" s="64">
        <v>99</v>
      </c>
      <c r="L1036" s="64">
        <v>2</v>
      </c>
      <c r="M1036" s="65" t="s">
        <v>125</v>
      </c>
      <c r="N1036" s="65" t="s">
        <v>125</v>
      </c>
      <c r="O1036" s="66">
        <v>0</v>
      </c>
    </row>
    <row r="1037" spans="1:15" ht="14.5" customHeight="1" x14ac:dyDescent="0.3">
      <c r="A1037" s="60" t="s">
        <v>1155</v>
      </c>
      <c r="B1037" s="61">
        <v>9510</v>
      </c>
      <c r="C1037" s="62">
        <v>81</v>
      </c>
      <c r="D1037" s="62">
        <v>3</v>
      </c>
      <c r="E1037" s="63">
        <v>24.33</v>
      </c>
      <c r="F1037" s="63">
        <v>40.15</v>
      </c>
      <c r="G1037" s="63">
        <v>55.97</v>
      </c>
      <c r="H1037" s="41">
        <v>0.73</v>
      </c>
      <c r="I1037" s="41">
        <v>1.95</v>
      </c>
      <c r="J1037" s="41">
        <f t="shared" ref="J1037:J1067" si="25">ROUNDUP(E1037*0.12,2)</f>
        <v>2.92</v>
      </c>
      <c r="K1037" s="64">
        <v>99</v>
      </c>
      <c r="L1037" s="64">
        <v>2</v>
      </c>
      <c r="M1037" s="65" t="s">
        <v>127</v>
      </c>
      <c r="N1037" s="65" t="s">
        <v>125</v>
      </c>
      <c r="O1037" s="66">
        <v>44</v>
      </c>
    </row>
    <row r="1038" spans="1:15" ht="14.5" customHeight="1" x14ac:dyDescent="0.3">
      <c r="A1038" s="60" t="s">
        <v>1156</v>
      </c>
      <c r="B1038" s="61">
        <v>9540</v>
      </c>
      <c r="C1038" s="62">
        <v>81</v>
      </c>
      <c r="D1038" s="62">
        <v>3</v>
      </c>
      <c r="E1038" s="63">
        <v>24.33</v>
      </c>
      <c r="F1038" s="63">
        <v>40.15</v>
      </c>
      <c r="G1038" s="63">
        <v>55.97</v>
      </c>
      <c r="H1038" s="41">
        <v>0.73</v>
      </c>
      <c r="I1038" s="41">
        <v>1.95</v>
      </c>
      <c r="J1038" s="41">
        <f t="shared" si="25"/>
        <v>2.92</v>
      </c>
      <c r="K1038" s="64">
        <v>99</v>
      </c>
      <c r="L1038" s="64">
        <v>2</v>
      </c>
      <c r="M1038" s="65" t="s">
        <v>127</v>
      </c>
      <c r="N1038" s="65" t="s">
        <v>125</v>
      </c>
      <c r="O1038" s="66">
        <v>44</v>
      </c>
    </row>
    <row r="1039" spans="1:15" ht="14.5" customHeight="1" x14ac:dyDescent="0.3">
      <c r="A1039" s="60" t="s">
        <v>1157</v>
      </c>
      <c r="B1039" s="61">
        <v>9310</v>
      </c>
      <c r="C1039" s="62">
        <v>81</v>
      </c>
      <c r="D1039" s="62">
        <v>4</v>
      </c>
      <c r="E1039" s="63">
        <v>18.690000000000001</v>
      </c>
      <c r="F1039" s="63">
        <v>34.46</v>
      </c>
      <c r="G1039" s="63">
        <v>42.95</v>
      </c>
      <c r="H1039" s="41">
        <v>0.56999999999999995</v>
      </c>
      <c r="I1039" s="41">
        <v>1.5</v>
      </c>
      <c r="J1039" s="41">
        <f t="shared" si="25"/>
        <v>2.25</v>
      </c>
      <c r="K1039" s="64">
        <v>99</v>
      </c>
      <c r="L1039" s="64">
        <v>2</v>
      </c>
      <c r="M1039" s="65" t="s">
        <v>124</v>
      </c>
      <c r="N1039" s="65" t="s">
        <v>125</v>
      </c>
      <c r="O1039" s="66">
        <v>44</v>
      </c>
    </row>
    <row r="1040" spans="1:15" ht="14.5" customHeight="1" x14ac:dyDescent="0.3">
      <c r="A1040" s="60" t="s">
        <v>1158</v>
      </c>
      <c r="B1040" s="61">
        <v>9471</v>
      </c>
      <c r="C1040" s="62">
        <v>7</v>
      </c>
      <c r="D1040" s="62">
        <v>4</v>
      </c>
      <c r="E1040" s="63">
        <v>18.690000000000001</v>
      </c>
      <c r="F1040" s="63">
        <v>30.82</v>
      </c>
      <c r="G1040" s="63">
        <v>42.95</v>
      </c>
      <c r="H1040" s="41">
        <v>0.56999999999999995</v>
      </c>
      <c r="I1040" s="41">
        <v>1.5</v>
      </c>
      <c r="J1040" s="41">
        <f t="shared" si="25"/>
        <v>2.25</v>
      </c>
      <c r="K1040" s="64">
        <v>7</v>
      </c>
      <c r="L1040" s="64">
        <v>2</v>
      </c>
      <c r="M1040" s="65" t="s">
        <v>124</v>
      </c>
      <c r="N1040" s="65" t="s">
        <v>125</v>
      </c>
      <c r="O1040" s="66">
        <v>44</v>
      </c>
    </row>
    <row r="1041" spans="1:15" ht="14.5" customHeight="1" x14ac:dyDescent="0.3">
      <c r="A1041" s="60" t="s">
        <v>1159</v>
      </c>
      <c r="B1041" s="61">
        <v>9472</v>
      </c>
      <c r="C1041" s="62">
        <v>7</v>
      </c>
      <c r="D1041" s="62">
        <v>3</v>
      </c>
      <c r="E1041" s="63">
        <v>24.33</v>
      </c>
      <c r="F1041" s="63">
        <v>40.15</v>
      </c>
      <c r="G1041" s="63">
        <v>55.97</v>
      </c>
      <c r="H1041" s="41">
        <v>0.73</v>
      </c>
      <c r="I1041" s="41">
        <v>1.95</v>
      </c>
      <c r="J1041" s="41">
        <f t="shared" si="25"/>
        <v>2.92</v>
      </c>
      <c r="K1041" s="64">
        <v>7</v>
      </c>
      <c r="L1041" s="64">
        <v>2</v>
      </c>
      <c r="M1041" s="65" t="s">
        <v>127</v>
      </c>
      <c r="N1041" s="65" t="s">
        <v>125</v>
      </c>
      <c r="O1041" s="66">
        <v>44</v>
      </c>
    </row>
    <row r="1042" spans="1:15" ht="14.5" customHeight="1" x14ac:dyDescent="0.3">
      <c r="A1042" s="60" t="s">
        <v>1160</v>
      </c>
      <c r="B1042" s="61">
        <v>9480</v>
      </c>
      <c r="C1042" s="62">
        <v>81</v>
      </c>
      <c r="D1042" s="62">
        <v>2</v>
      </c>
      <c r="E1042" s="63">
        <v>28.47</v>
      </c>
      <c r="F1042" s="63">
        <v>46.96</v>
      </c>
      <c r="G1042" s="63">
        <v>65.45</v>
      </c>
      <c r="H1042" s="41">
        <v>0.86</v>
      </c>
      <c r="I1042" s="41">
        <v>2.2799999999999998</v>
      </c>
      <c r="J1042" s="41">
        <f t="shared" si="25"/>
        <v>3.42</v>
      </c>
      <c r="K1042" s="64">
        <v>17</v>
      </c>
      <c r="L1042" s="64">
        <v>1</v>
      </c>
      <c r="M1042" s="65" t="s">
        <v>127</v>
      </c>
      <c r="N1042" s="65" t="s">
        <v>125</v>
      </c>
      <c r="O1042" s="66">
        <v>2</v>
      </c>
    </row>
    <row r="1043" spans="1:15" ht="14.5" customHeight="1" x14ac:dyDescent="0.3">
      <c r="A1043" s="60" t="s">
        <v>1161</v>
      </c>
      <c r="B1043" s="61">
        <v>9470</v>
      </c>
      <c r="C1043" s="62">
        <v>81</v>
      </c>
      <c r="D1043" s="62">
        <v>1</v>
      </c>
      <c r="E1043" s="63">
        <v>31.45</v>
      </c>
      <c r="F1043" s="63">
        <v>52.65</v>
      </c>
      <c r="G1043" s="63">
        <v>73.849999999999994</v>
      </c>
      <c r="H1043" s="41">
        <v>0.95</v>
      </c>
      <c r="I1043" s="41">
        <v>2.52</v>
      </c>
      <c r="J1043" s="41">
        <f t="shared" si="25"/>
        <v>3.78</v>
      </c>
      <c r="K1043" s="64">
        <v>19</v>
      </c>
      <c r="L1043" s="64">
        <v>1</v>
      </c>
      <c r="M1043" s="65" t="s">
        <v>127</v>
      </c>
      <c r="N1043" s="65" t="s">
        <v>125</v>
      </c>
      <c r="O1043" s="66">
        <v>1</v>
      </c>
    </row>
    <row r="1044" spans="1:15" ht="14.5" customHeight="1" x14ac:dyDescent="0.3">
      <c r="A1044" s="60" t="s">
        <v>1162</v>
      </c>
      <c r="B1044" s="61">
        <v>9520</v>
      </c>
      <c r="C1044" s="62">
        <v>81</v>
      </c>
      <c r="D1044" s="62">
        <v>3</v>
      </c>
      <c r="E1044" s="63">
        <v>24.33</v>
      </c>
      <c r="F1044" s="63">
        <v>40.15</v>
      </c>
      <c r="G1044" s="63">
        <v>55.97</v>
      </c>
      <c r="H1044" s="41">
        <v>0.73</v>
      </c>
      <c r="I1044" s="41">
        <v>1.95</v>
      </c>
      <c r="J1044" s="41">
        <f t="shared" si="25"/>
        <v>2.92</v>
      </c>
      <c r="K1044" s="64">
        <v>17</v>
      </c>
      <c r="L1044" s="64">
        <v>2</v>
      </c>
      <c r="M1044" s="65" t="s">
        <v>127</v>
      </c>
      <c r="N1044" s="65" t="s">
        <v>125</v>
      </c>
      <c r="O1044" s="66">
        <v>3</v>
      </c>
    </row>
    <row r="1045" spans="1:15" ht="14.5" customHeight="1" x14ac:dyDescent="0.3">
      <c r="A1045" s="60" t="s">
        <v>1163</v>
      </c>
      <c r="B1045" s="61">
        <v>16420</v>
      </c>
      <c r="C1045" s="62">
        <v>81</v>
      </c>
      <c r="D1045" s="62">
        <v>4</v>
      </c>
      <c r="E1045" s="63">
        <v>18.690000000000001</v>
      </c>
      <c r="F1045" s="63">
        <v>34.46</v>
      </c>
      <c r="G1045" s="63">
        <v>42.95</v>
      </c>
      <c r="H1045" s="41">
        <v>0.56999999999999995</v>
      </c>
      <c r="I1045" s="41">
        <v>1.5</v>
      </c>
      <c r="J1045" s="41">
        <f t="shared" si="25"/>
        <v>2.25</v>
      </c>
      <c r="K1045" s="64">
        <v>16</v>
      </c>
      <c r="L1045" s="64">
        <v>5</v>
      </c>
      <c r="M1045" s="65" t="s">
        <v>127</v>
      </c>
      <c r="N1045" s="65" t="s">
        <v>125</v>
      </c>
      <c r="O1045" s="66">
        <v>3</v>
      </c>
    </row>
    <row r="1046" spans="1:15" ht="14.5" customHeight="1" x14ac:dyDescent="0.3">
      <c r="A1046" s="60" t="s">
        <v>1164</v>
      </c>
      <c r="B1046" s="61">
        <v>16430</v>
      </c>
      <c r="C1046" s="62">
        <v>81</v>
      </c>
      <c r="D1046" s="62">
        <v>4</v>
      </c>
      <c r="E1046" s="63">
        <v>18.690000000000001</v>
      </c>
      <c r="F1046" s="63">
        <v>34.46</v>
      </c>
      <c r="G1046" s="63">
        <v>42.95</v>
      </c>
      <c r="H1046" s="41">
        <v>0.56999999999999995</v>
      </c>
      <c r="I1046" s="41">
        <v>1.5</v>
      </c>
      <c r="J1046" s="41">
        <f t="shared" si="25"/>
        <v>2.25</v>
      </c>
      <c r="K1046" s="64">
        <v>96</v>
      </c>
      <c r="L1046" s="64">
        <v>5</v>
      </c>
      <c r="M1046" s="65" t="s">
        <v>127</v>
      </c>
      <c r="N1046" s="65" t="s">
        <v>125</v>
      </c>
      <c r="O1046" s="66">
        <v>3</v>
      </c>
    </row>
    <row r="1047" spans="1:15" ht="14.5" customHeight="1" x14ac:dyDescent="0.3">
      <c r="A1047" s="60" t="s">
        <v>1165</v>
      </c>
      <c r="B1047" s="61">
        <v>16410</v>
      </c>
      <c r="C1047" s="62">
        <v>81</v>
      </c>
      <c r="D1047" s="62">
        <v>5</v>
      </c>
      <c r="E1047" s="63">
        <v>14.85</v>
      </c>
      <c r="F1047" s="63">
        <v>24.48</v>
      </c>
      <c r="G1047" s="63">
        <v>34.11</v>
      </c>
      <c r="H1047" s="41">
        <v>0.45</v>
      </c>
      <c r="I1047" s="41">
        <v>1.19</v>
      </c>
      <c r="J1047" s="41">
        <f t="shared" si="25"/>
        <v>1.79</v>
      </c>
      <c r="K1047" s="64">
        <v>97</v>
      </c>
      <c r="L1047" s="64">
        <v>6</v>
      </c>
      <c r="M1047" s="65" t="s">
        <v>125</v>
      </c>
      <c r="N1047" s="65" t="s">
        <v>125</v>
      </c>
      <c r="O1047" s="66">
        <v>195</v>
      </c>
    </row>
    <row r="1048" spans="1:15" ht="14.5" customHeight="1" x14ac:dyDescent="0.3">
      <c r="A1048" s="60" t="s">
        <v>1166</v>
      </c>
      <c r="B1048" s="61">
        <v>16310</v>
      </c>
      <c r="C1048" s="62">
        <v>81</v>
      </c>
      <c r="D1048" s="62">
        <v>5</v>
      </c>
      <c r="E1048" s="63">
        <v>14.85</v>
      </c>
      <c r="F1048" s="63">
        <v>24.48</v>
      </c>
      <c r="G1048" s="63">
        <v>34.11</v>
      </c>
      <c r="H1048" s="41">
        <v>0.45</v>
      </c>
      <c r="I1048" s="41">
        <v>1.19</v>
      </c>
      <c r="J1048" s="41">
        <f t="shared" si="25"/>
        <v>1.79</v>
      </c>
      <c r="K1048" s="64">
        <v>97</v>
      </c>
      <c r="L1048" s="64">
        <v>6</v>
      </c>
      <c r="M1048" s="65" t="s">
        <v>125</v>
      </c>
      <c r="N1048" s="65" t="s">
        <v>125</v>
      </c>
      <c r="O1048" s="66">
        <v>195</v>
      </c>
    </row>
    <row r="1049" spans="1:15" ht="14.5" customHeight="1" x14ac:dyDescent="0.3">
      <c r="A1049" s="60" t="s">
        <v>1167</v>
      </c>
      <c r="B1049" s="61">
        <v>16520</v>
      </c>
      <c r="C1049" s="62">
        <v>81</v>
      </c>
      <c r="D1049" s="62">
        <v>4</v>
      </c>
      <c r="E1049" s="63">
        <v>18.690000000000001</v>
      </c>
      <c r="F1049" s="63">
        <v>34.46</v>
      </c>
      <c r="G1049" s="63">
        <v>42.95</v>
      </c>
      <c r="H1049" s="41">
        <v>0.56999999999999995</v>
      </c>
      <c r="I1049" s="41">
        <v>1.5</v>
      </c>
      <c r="J1049" s="41">
        <f t="shared" si="25"/>
        <v>2.25</v>
      </c>
      <c r="K1049" s="64">
        <v>16</v>
      </c>
      <c r="L1049" s="64">
        <v>5</v>
      </c>
      <c r="M1049" s="65" t="s">
        <v>127</v>
      </c>
      <c r="N1049" s="65" t="s">
        <v>125</v>
      </c>
      <c r="O1049" s="66">
        <v>3</v>
      </c>
    </row>
    <row r="1050" spans="1:15" ht="14.5" customHeight="1" x14ac:dyDescent="0.3">
      <c r="A1050" s="60" t="s">
        <v>1168</v>
      </c>
      <c r="B1050" s="61">
        <v>1370</v>
      </c>
      <c r="C1050" s="62">
        <v>7</v>
      </c>
      <c r="D1050" s="62">
        <v>3</v>
      </c>
      <c r="E1050" s="63">
        <v>24.33</v>
      </c>
      <c r="F1050" s="63">
        <v>40.15</v>
      </c>
      <c r="G1050" s="63">
        <v>55.97</v>
      </c>
      <c r="H1050" s="41">
        <v>0.73</v>
      </c>
      <c r="I1050" s="41">
        <v>1.95</v>
      </c>
      <c r="J1050" s="41">
        <f t="shared" si="25"/>
        <v>2.92</v>
      </c>
      <c r="K1050" s="64">
        <v>7</v>
      </c>
      <c r="L1050" s="64">
        <v>2</v>
      </c>
      <c r="M1050" s="65" t="s">
        <v>127</v>
      </c>
      <c r="N1050" s="65" t="s">
        <v>125</v>
      </c>
      <c r="O1050" s="66">
        <v>16</v>
      </c>
    </row>
    <row r="1051" spans="1:15" ht="14.5" customHeight="1" x14ac:dyDescent="0.3">
      <c r="A1051" s="60" t="s">
        <v>1169</v>
      </c>
      <c r="B1051" s="61">
        <v>1371</v>
      </c>
      <c r="C1051" s="62">
        <v>7</v>
      </c>
      <c r="D1051" s="62">
        <v>4</v>
      </c>
      <c r="E1051" s="63">
        <v>18.690000000000001</v>
      </c>
      <c r="F1051" s="63">
        <v>30.82</v>
      </c>
      <c r="G1051" s="63">
        <v>42.95</v>
      </c>
      <c r="H1051" s="41">
        <v>0.56999999999999995</v>
      </c>
      <c r="I1051" s="41">
        <v>1.5</v>
      </c>
      <c r="J1051" s="41">
        <f t="shared" si="25"/>
        <v>2.25</v>
      </c>
      <c r="K1051" s="64">
        <v>7</v>
      </c>
      <c r="L1051" s="64">
        <v>2</v>
      </c>
      <c r="M1051" s="65" t="s">
        <v>125</v>
      </c>
      <c r="N1051" s="65" t="s">
        <v>125</v>
      </c>
      <c r="O1051" s="66">
        <v>16</v>
      </c>
    </row>
    <row r="1052" spans="1:15" ht="14.5" customHeight="1" x14ac:dyDescent="0.3">
      <c r="A1052" s="60" t="s">
        <v>1170</v>
      </c>
      <c r="B1052" s="61">
        <v>1372</v>
      </c>
      <c r="C1052" s="62">
        <v>7</v>
      </c>
      <c r="D1052" s="62">
        <v>3</v>
      </c>
      <c r="E1052" s="63">
        <v>24.33</v>
      </c>
      <c r="F1052" s="63">
        <v>40.15</v>
      </c>
      <c r="G1052" s="63">
        <v>55.97</v>
      </c>
      <c r="H1052" s="41">
        <v>0.73</v>
      </c>
      <c r="I1052" s="41">
        <v>1.95</v>
      </c>
      <c r="J1052" s="41">
        <f t="shared" si="25"/>
        <v>2.92</v>
      </c>
      <c r="K1052" s="64">
        <v>7</v>
      </c>
      <c r="L1052" s="64">
        <v>2</v>
      </c>
      <c r="M1052" s="65" t="s">
        <v>127</v>
      </c>
      <c r="N1052" s="65" t="s">
        <v>125</v>
      </c>
      <c r="O1052" s="66">
        <v>16</v>
      </c>
    </row>
    <row r="1053" spans="1:15" ht="14.5" customHeight="1" x14ac:dyDescent="0.3">
      <c r="A1053" s="60" t="s">
        <v>1171</v>
      </c>
      <c r="B1053" s="61">
        <v>1373</v>
      </c>
      <c r="C1053" s="62">
        <v>7</v>
      </c>
      <c r="D1053" s="62">
        <v>3</v>
      </c>
      <c r="E1053" s="63">
        <v>24.33</v>
      </c>
      <c r="F1053" s="63">
        <v>40.15</v>
      </c>
      <c r="G1053" s="63">
        <v>55.97</v>
      </c>
      <c r="H1053" s="41">
        <v>0.73</v>
      </c>
      <c r="I1053" s="41">
        <v>1.95</v>
      </c>
      <c r="J1053" s="41">
        <f t="shared" si="25"/>
        <v>2.92</v>
      </c>
      <c r="K1053" s="64">
        <v>7</v>
      </c>
      <c r="L1053" s="64">
        <v>2</v>
      </c>
      <c r="M1053" s="65" t="s">
        <v>127</v>
      </c>
      <c r="N1053" s="65" t="s">
        <v>125</v>
      </c>
      <c r="O1053" s="66">
        <v>16</v>
      </c>
    </row>
    <row r="1054" spans="1:15" ht="14.5" customHeight="1" x14ac:dyDescent="0.3">
      <c r="A1054" s="60" t="s">
        <v>1172</v>
      </c>
      <c r="B1054" s="61">
        <v>1301</v>
      </c>
      <c r="C1054" s="62">
        <v>7</v>
      </c>
      <c r="D1054" s="62">
        <v>4</v>
      </c>
      <c r="E1054" s="63">
        <v>18.690000000000001</v>
      </c>
      <c r="F1054" s="63">
        <v>30.82</v>
      </c>
      <c r="G1054" s="63">
        <v>42.95</v>
      </c>
      <c r="H1054" s="41">
        <v>0.56999999999999995</v>
      </c>
      <c r="I1054" s="41">
        <v>1.5</v>
      </c>
      <c r="J1054" s="41">
        <f t="shared" si="25"/>
        <v>2.25</v>
      </c>
      <c r="K1054" s="64">
        <v>7</v>
      </c>
      <c r="L1054" s="64">
        <v>2</v>
      </c>
      <c r="M1054" s="65" t="s">
        <v>125</v>
      </c>
      <c r="N1054" s="65" t="s">
        <v>125</v>
      </c>
      <c r="O1054" s="66">
        <v>16</v>
      </c>
    </row>
    <row r="1055" spans="1:15" ht="14.5" customHeight="1" x14ac:dyDescent="0.3">
      <c r="A1055" s="60" t="s">
        <v>1173</v>
      </c>
      <c r="B1055" s="61">
        <v>1303</v>
      </c>
      <c r="C1055" s="62">
        <v>7</v>
      </c>
      <c r="D1055" s="62">
        <v>3</v>
      </c>
      <c r="E1055" s="63">
        <v>24.33</v>
      </c>
      <c r="F1055" s="63">
        <v>40.15</v>
      </c>
      <c r="G1055" s="63">
        <v>55.97</v>
      </c>
      <c r="H1055" s="41">
        <v>0.73</v>
      </c>
      <c r="I1055" s="41">
        <v>1.95</v>
      </c>
      <c r="J1055" s="41">
        <f t="shared" si="25"/>
        <v>2.92</v>
      </c>
      <c r="K1055" s="64">
        <v>7</v>
      </c>
      <c r="L1055" s="64">
        <v>2</v>
      </c>
      <c r="M1055" s="65" t="s">
        <v>127</v>
      </c>
      <c r="N1055" s="65" t="s">
        <v>125</v>
      </c>
      <c r="O1055" s="66">
        <v>16</v>
      </c>
    </row>
    <row r="1056" spans="1:15" ht="14.5" customHeight="1" x14ac:dyDescent="0.3">
      <c r="A1056" s="60" t="s">
        <v>1174</v>
      </c>
      <c r="B1056" s="61">
        <v>1302</v>
      </c>
      <c r="C1056" s="62">
        <v>7</v>
      </c>
      <c r="D1056" s="62">
        <v>3</v>
      </c>
      <c r="E1056" s="63">
        <v>24.33</v>
      </c>
      <c r="F1056" s="63">
        <v>40.15</v>
      </c>
      <c r="G1056" s="63">
        <v>55.97</v>
      </c>
      <c r="H1056" s="41">
        <v>0.73</v>
      </c>
      <c r="I1056" s="41">
        <v>1.95</v>
      </c>
      <c r="J1056" s="41">
        <f t="shared" si="25"/>
        <v>2.92</v>
      </c>
      <c r="K1056" s="64">
        <v>7</v>
      </c>
      <c r="L1056" s="64">
        <v>2</v>
      </c>
      <c r="M1056" s="65" t="s">
        <v>127</v>
      </c>
      <c r="N1056" s="65" t="s">
        <v>125</v>
      </c>
      <c r="O1056" s="66">
        <v>16</v>
      </c>
    </row>
    <row r="1057" spans="1:15" ht="14.5" customHeight="1" x14ac:dyDescent="0.3">
      <c r="A1057" s="60" t="s">
        <v>1175</v>
      </c>
      <c r="B1057" s="61">
        <v>1320</v>
      </c>
      <c r="C1057" s="62">
        <v>81</v>
      </c>
      <c r="D1057" s="62">
        <v>2</v>
      </c>
      <c r="E1057" s="63">
        <v>28.47</v>
      </c>
      <c r="F1057" s="63">
        <v>46.96</v>
      </c>
      <c r="G1057" s="63">
        <v>65.45</v>
      </c>
      <c r="H1057" s="41">
        <v>0.86</v>
      </c>
      <c r="I1057" s="41">
        <v>2.2799999999999998</v>
      </c>
      <c r="J1057" s="41">
        <f t="shared" si="25"/>
        <v>3.42</v>
      </c>
      <c r="K1057" s="64">
        <v>98</v>
      </c>
      <c r="L1057" s="64">
        <v>1</v>
      </c>
      <c r="M1057" s="65" t="s">
        <v>127</v>
      </c>
      <c r="N1057" s="65" t="s">
        <v>125</v>
      </c>
      <c r="O1057" s="66">
        <v>2</v>
      </c>
    </row>
    <row r="1058" spans="1:15" ht="14.5" customHeight="1" x14ac:dyDescent="0.3">
      <c r="A1058" s="60" t="s">
        <v>1176</v>
      </c>
      <c r="B1058" s="61">
        <v>1201</v>
      </c>
      <c r="C1058" s="62">
        <v>6</v>
      </c>
      <c r="D1058" s="62">
        <v>11</v>
      </c>
      <c r="E1058" s="63">
        <v>15.37</v>
      </c>
      <c r="F1058" s="63"/>
      <c r="G1058" s="63">
        <v>25.56</v>
      </c>
      <c r="H1058" s="41">
        <v>0.47</v>
      </c>
      <c r="I1058" s="41">
        <v>1.23</v>
      </c>
      <c r="J1058" s="41">
        <f t="shared" si="25"/>
        <v>1.85</v>
      </c>
      <c r="K1058" s="64">
        <v>6</v>
      </c>
      <c r="L1058" s="64">
        <v>5</v>
      </c>
      <c r="M1058" s="65" t="s">
        <v>125</v>
      </c>
      <c r="N1058" s="65" t="s">
        <v>125</v>
      </c>
      <c r="O1058" s="66">
        <v>16</v>
      </c>
    </row>
    <row r="1059" spans="1:15" ht="14.5" customHeight="1" x14ac:dyDescent="0.3">
      <c r="A1059" s="60" t="s">
        <v>1177</v>
      </c>
      <c r="B1059" s="61">
        <v>1202</v>
      </c>
      <c r="C1059" s="62">
        <v>6</v>
      </c>
      <c r="D1059" s="62">
        <v>12</v>
      </c>
      <c r="E1059" s="63">
        <v>16.63</v>
      </c>
      <c r="F1059" s="63"/>
      <c r="G1059" s="63">
        <v>27.65</v>
      </c>
      <c r="H1059" s="41">
        <v>0.5</v>
      </c>
      <c r="I1059" s="41">
        <v>1.34</v>
      </c>
      <c r="J1059" s="41">
        <f t="shared" si="25"/>
        <v>2</v>
      </c>
      <c r="K1059" s="64">
        <v>6</v>
      </c>
      <c r="L1059" s="64">
        <v>5</v>
      </c>
      <c r="M1059" s="65" t="s">
        <v>125</v>
      </c>
      <c r="N1059" s="65" t="s">
        <v>125</v>
      </c>
      <c r="O1059" s="66">
        <v>16</v>
      </c>
    </row>
    <row r="1060" spans="1:15" ht="14.5" customHeight="1" x14ac:dyDescent="0.3">
      <c r="A1060" s="60" t="s">
        <v>1178</v>
      </c>
      <c r="B1060" s="61">
        <v>1203</v>
      </c>
      <c r="C1060" s="62">
        <v>6</v>
      </c>
      <c r="D1060" s="62">
        <v>13</v>
      </c>
      <c r="E1060" s="63">
        <v>18</v>
      </c>
      <c r="F1060" s="63"/>
      <c r="G1060" s="63">
        <v>29.88</v>
      </c>
      <c r="H1060" s="41">
        <v>0.54</v>
      </c>
      <c r="I1060" s="41">
        <v>1.44</v>
      </c>
      <c r="J1060" s="41">
        <f t="shared" si="25"/>
        <v>2.16</v>
      </c>
      <c r="K1060" s="64">
        <v>6</v>
      </c>
      <c r="L1060" s="64">
        <v>5</v>
      </c>
      <c r="M1060" s="65" t="s">
        <v>125</v>
      </c>
      <c r="N1060" s="65" t="s">
        <v>125</v>
      </c>
      <c r="O1060" s="66">
        <v>16</v>
      </c>
    </row>
    <row r="1061" spans="1:15" ht="14.5" customHeight="1" x14ac:dyDescent="0.3">
      <c r="A1061" s="60" t="s">
        <v>1179</v>
      </c>
      <c r="B1061" s="61">
        <v>66180</v>
      </c>
      <c r="C1061" s="62">
        <v>81</v>
      </c>
      <c r="D1061" s="62">
        <v>4</v>
      </c>
      <c r="E1061" s="63">
        <v>18.690000000000001</v>
      </c>
      <c r="F1061" s="63">
        <v>34.46</v>
      </c>
      <c r="G1061" s="63">
        <v>42.95</v>
      </c>
      <c r="H1061" s="41">
        <v>0.56999999999999995</v>
      </c>
      <c r="I1061" s="41">
        <v>1.5</v>
      </c>
      <c r="J1061" s="41">
        <f t="shared" si="25"/>
        <v>2.25</v>
      </c>
      <c r="K1061" s="64">
        <v>16</v>
      </c>
      <c r="L1061" s="64">
        <v>4</v>
      </c>
      <c r="M1061" s="65" t="s">
        <v>127</v>
      </c>
      <c r="N1061" s="65" t="s">
        <v>125</v>
      </c>
      <c r="O1061" s="66">
        <v>9</v>
      </c>
    </row>
    <row r="1062" spans="1:15" ht="14.5" customHeight="1" x14ac:dyDescent="0.3">
      <c r="A1062" s="60" t="s">
        <v>1180</v>
      </c>
      <c r="B1062" s="61">
        <v>66001</v>
      </c>
      <c r="C1062" s="62">
        <v>5</v>
      </c>
      <c r="D1062" s="62">
        <v>31</v>
      </c>
      <c r="E1062" s="63">
        <v>19.03</v>
      </c>
      <c r="F1062" s="63"/>
      <c r="G1062" s="63">
        <v>28.81</v>
      </c>
      <c r="H1062" s="41">
        <v>0.57999999999999996</v>
      </c>
      <c r="I1062" s="41">
        <v>1.53</v>
      </c>
      <c r="J1062" s="41">
        <f t="shared" si="25"/>
        <v>2.2899999999999996</v>
      </c>
      <c r="K1062" s="64">
        <v>5</v>
      </c>
      <c r="L1062" s="64">
        <v>4</v>
      </c>
      <c r="M1062" s="65" t="s">
        <v>125</v>
      </c>
      <c r="N1062" s="65" t="s">
        <v>125</v>
      </c>
      <c r="O1062" s="66">
        <v>134</v>
      </c>
    </row>
    <row r="1063" spans="1:15" ht="14.5" customHeight="1" x14ac:dyDescent="0.3">
      <c r="A1063" s="60" t="s">
        <v>1181</v>
      </c>
      <c r="B1063" s="61">
        <v>66002</v>
      </c>
      <c r="C1063" s="62">
        <v>5</v>
      </c>
      <c r="D1063" s="62">
        <v>32</v>
      </c>
      <c r="E1063" s="63">
        <v>20.56</v>
      </c>
      <c r="F1063" s="63"/>
      <c r="G1063" s="63">
        <v>32.31</v>
      </c>
      <c r="H1063" s="41">
        <v>0.62</v>
      </c>
      <c r="I1063" s="41">
        <v>1.65</v>
      </c>
      <c r="J1063" s="41">
        <f t="shared" si="25"/>
        <v>2.4699999999999998</v>
      </c>
      <c r="K1063" s="64">
        <v>5</v>
      </c>
      <c r="L1063" s="64">
        <v>4</v>
      </c>
      <c r="M1063" s="65" t="s">
        <v>125</v>
      </c>
      <c r="N1063" s="65" t="s">
        <v>125</v>
      </c>
      <c r="O1063" s="66">
        <v>134</v>
      </c>
    </row>
    <row r="1064" spans="1:15" ht="14.5" customHeight="1" x14ac:dyDescent="0.3">
      <c r="A1064" s="60" t="s">
        <v>1182</v>
      </c>
      <c r="B1064" s="61">
        <v>31310</v>
      </c>
      <c r="C1064" s="62">
        <v>10</v>
      </c>
      <c r="D1064" s="62">
        <v>52</v>
      </c>
      <c r="E1064" s="63">
        <v>78.239999999999995</v>
      </c>
      <c r="F1064" s="63">
        <v>101.7</v>
      </c>
      <c r="G1064" s="63">
        <v>125.16</v>
      </c>
      <c r="H1064" s="41">
        <v>2.35</v>
      </c>
      <c r="I1064" s="41">
        <v>6.26</v>
      </c>
      <c r="J1064" s="41">
        <f t="shared" si="25"/>
        <v>9.39</v>
      </c>
      <c r="K1064" s="64">
        <v>10</v>
      </c>
      <c r="L1064" s="64">
        <v>2</v>
      </c>
      <c r="M1064" s="65" t="s">
        <v>127</v>
      </c>
      <c r="N1064" s="65" t="s">
        <v>127</v>
      </c>
      <c r="O1064" s="66">
        <v>57</v>
      </c>
    </row>
    <row r="1065" spans="1:15" ht="14.5" customHeight="1" x14ac:dyDescent="0.3">
      <c r="A1065" s="60" t="s">
        <v>1183</v>
      </c>
      <c r="B1065" s="61">
        <v>31340</v>
      </c>
      <c r="C1065" s="62">
        <v>50</v>
      </c>
      <c r="D1065" s="62">
        <v>52</v>
      </c>
      <c r="E1065" s="63">
        <v>79</v>
      </c>
      <c r="F1065" s="63">
        <v>102.79</v>
      </c>
      <c r="G1065" s="63">
        <v>126.57</v>
      </c>
      <c r="H1065" s="41">
        <v>2.37</v>
      </c>
      <c r="I1065" s="41">
        <v>6.32</v>
      </c>
      <c r="J1065" s="41">
        <f t="shared" si="25"/>
        <v>9.48</v>
      </c>
      <c r="K1065" s="64">
        <v>18</v>
      </c>
      <c r="L1065" s="64">
        <v>1</v>
      </c>
      <c r="M1065" s="65" t="s">
        <v>127</v>
      </c>
      <c r="N1065" s="65" t="s">
        <v>127</v>
      </c>
      <c r="O1065" s="66">
        <v>2</v>
      </c>
    </row>
    <row r="1066" spans="1:15" ht="14.5" customHeight="1" x14ac:dyDescent="0.3">
      <c r="A1066" s="60" t="s">
        <v>1184</v>
      </c>
      <c r="B1066" s="61">
        <v>31320</v>
      </c>
      <c r="C1066" s="62">
        <v>50</v>
      </c>
      <c r="D1066" s="62">
        <v>52</v>
      </c>
      <c r="E1066" s="63">
        <v>79</v>
      </c>
      <c r="F1066" s="63">
        <v>102.79</v>
      </c>
      <c r="G1066" s="63">
        <v>126.57</v>
      </c>
      <c r="H1066" s="41">
        <v>2.37</v>
      </c>
      <c r="I1066" s="41">
        <v>6.32</v>
      </c>
      <c r="J1066" s="41">
        <f t="shared" si="25"/>
        <v>9.48</v>
      </c>
      <c r="K1066" s="64">
        <v>17</v>
      </c>
      <c r="L1066" s="64">
        <v>1</v>
      </c>
      <c r="M1066" s="65" t="s">
        <v>127</v>
      </c>
      <c r="N1066" s="65" t="s">
        <v>127</v>
      </c>
      <c r="O1066" s="66">
        <v>2</v>
      </c>
    </row>
    <row r="1067" spans="1:15" ht="14.5" customHeight="1" x14ac:dyDescent="0.3">
      <c r="A1067" s="60" t="s">
        <v>1185</v>
      </c>
      <c r="B1067" s="61">
        <v>52100</v>
      </c>
      <c r="C1067" s="62">
        <v>12</v>
      </c>
      <c r="D1067" s="62">
        <v>63</v>
      </c>
      <c r="E1067" s="63">
        <v>20.79</v>
      </c>
      <c r="F1067" s="63">
        <v>38.380000000000003</v>
      </c>
      <c r="G1067" s="63">
        <v>55.97</v>
      </c>
      <c r="H1067" s="41">
        <v>0.63</v>
      </c>
      <c r="I1067" s="41">
        <v>1.67</v>
      </c>
      <c r="J1067" s="41">
        <f t="shared" si="25"/>
        <v>2.5</v>
      </c>
      <c r="K1067" s="64">
        <v>12</v>
      </c>
      <c r="L1067" s="64">
        <v>4</v>
      </c>
      <c r="M1067" s="65" t="s">
        <v>127</v>
      </c>
      <c r="N1067" s="65" t="s">
        <v>125</v>
      </c>
      <c r="O1067" s="66">
        <v>63</v>
      </c>
    </row>
    <row r="1068" spans="1:15" ht="14.5" customHeight="1" x14ac:dyDescent="0.3">
      <c r="A1068" s="60" t="s">
        <v>1186</v>
      </c>
      <c r="B1068" s="61">
        <v>94700</v>
      </c>
      <c r="C1068" s="62">
        <v>18</v>
      </c>
      <c r="D1068" s="62">
        <v>0</v>
      </c>
      <c r="E1068" s="63"/>
      <c r="F1068" s="63"/>
      <c r="G1068" s="63"/>
      <c r="H1068" s="41"/>
      <c r="I1068" s="41"/>
      <c r="J1068" s="41"/>
      <c r="K1068" s="64">
        <v>99</v>
      </c>
      <c r="L1068" s="64">
        <v>2</v>
      </c>
      <c r="M1068" s="65" t="s">
        <v>125</v>
      </c>
      <c r="N1068" s="65" t="s">
        <v>125</v>
      </c>
      <c r="O1068" s="66">
        <v>0</v>
      </c>
    </row>
    <row r="1069" spans="1:15" ht="14.5" customHeight="1" x14ac:dyDescent="0.3">
      <c r="A1069" s="60" t="s">
        <v>1187</v>
      </c>
      <c r="B1069" s="61">
        <v>52560</v>
      </c>
      <c r="C1069" s="62">
        <v>12</v>
      </c>
      <c r="D1069" s="62">
        <v>64</v>
      </c>
      <c r="E1069" s="63">
        <v>17.43</v>
      </c>
      <c r="F1069" s="63">
        <v>30.19</v>
      </c>
      <c r="G1069" s="63">
        <v>42.95</v>
      </c>
      <c r="H1069" s="41">
        <v>0.53</v>
      </c>
      <c r="I1069" s="41">
        <v>1.4</v>
      </c>
      <c r="J1069" s="41">
        <f>ROUNDUP(E1069*0.12,2)</f>
        <v>2.0999999999999996</v>
      </c>
      <c r="K1069" s="64">
        <v>12</v>
      </c>
      <c r="L1069" s="64">
        <v>4</v>
      </c>
      <c r="M1069" s="65" t="s">
        <v>127</v>
      </c>
      <c r="N1069" s="65" t="s">
        <v>125</v>
      </c>
      <c r="O1069" s="66">
        <v>63</v>
      </c>
    </row>
    <row r="1070" spans="1:15" ht="14.5" customHeight="1" x14ac:dyDescent="0.3">
      <c r="A1070" s="60" t="s">
        <v>1188</v>
      </c>
      <c r="B1070" s="61">
        <v>52210</v>
      </c>
      <c r="C1070" s="62">
        <v>81</v>
      </c>
      <c r="D1070" s="62">
        <v>2</v>
      </c>
      <c r="E1070" s="63">
        <v>28.47</v>
      </c>
      <c r="F1070" s="63">
        <v>46.96</v>
      </c>
      <c r="G1070" s="63">
        <v>65.45</v>
      </c>
      <c r="H1070" s="41">
        <v>0.86</v>
      </c>
      <c r="I1070" s="41">
        <v>2.2799999999999998</v>
      </c>
      <c r="J1070" s="41">
        <f>ROUNDUP(E1070*0.12,2)</f>
        <v>3.42</v>
      </c>
      <c r="K1070" s="64">
        <v>17</v>
      </c>
      <c r="L1070" s="64">
        <v>1</v>
      </c>
      <c r="M1070" s="65" t="s">
        <v>127</v>
      </c>
      <c r="N1070" s="65" t="s">
        <v>125</v>
      </c>
      <c r="O1070" s="66">
        <v>2</v>
      </c>
    </row>
    <row r="1071" spans="1:15" ht="14.5" customHeight="1" x14ac:dyDescent="0.3">
      <c r="A1071" s="60" t="s">
        <v>1189</v>
      </c>
      <c r="B1071" s="61">
        <v>94721</v>
      </c>
      <c r="C1071" s="62">
        <v>18</v>
      </c>
      <c r="D1071" s="62">
        <v>0</v>
      </c>
      <c r="E1071" s="63"/>
      <c r="F1071" s="63"/>
      <c r="G1071" s="63"/>
      <c r="H1071" s="41"/>
      <c r="I1071" s="41"/>
      <c r="J1071" s="41"/>
      <c r="K1071" s="64">
        <v>99</v>
      </c>
      <c r="L1071" s="64">
        <v>2</v>
      </c>
      <c r="M1071" s="65" t="s">
        <v>125</v>
      </c>
      <c r="N1071" s="65" t="s">
        <v>125</v>
      </c>
      <c r="O1071" s="66">
        <v>0</v>
      </c>
    </row>
    <row r="1072" spans="1:15" ht="14.5" customHeight="1" x14ac:dyDescent="0.3">
      <c r="A1072" s="60" t="s">
        <v>1190</v>
      </c>
      <c r="B1072" s="61">
        <v>94722</v>
      </c>
      <c r="C1072" s="62">
        <v>18</v>
      </c>
      <c r="D1072" s="62">
        <v>0</v>
      </c>
      <c r="E1072" s="63"/>
      <c r="F1072" s="63"/>
      <c r="G1072" s="63"/>
      <c r="H1072" s="41"/>
      <c r="I1072" s="41"/>
      <c r="J1072" s="41"/>
      <c r="K1072" s="64">
        <v>99</v>
      </c>
      <c r="L1072" s="64">
        <v>2</v>
      </c>
      <c r="M1072" s="65" t="s">
        <v>125</v>
      </c>
      <c r="N1072" s="65" t="s">
        <v>125</v>
      </c>
      <c r="O1072" s="66">
        <v>0</v>
      </c>
    </row>
    <row r="1073" spans="1:15" ht="14.5" customHeight="1" x14ac:dyDescent="0.3">
      <c r="A1073" s="60" t="s">
        <v>1191</v>
      </c>
      <c r="B1073" s="61">
        <v>52270</v>
      </c>
      <c r="C1073" s="62">
        <v>81</v>
      </c>
      <c r="D1073" s="62">
        <v>2</v>
      </c>
      <c r="E1073" s="63">
        <v>28.47</v>
      </c>
      <c r="F1073" s="63">
        <v>46.96</v>
      </c>
      <c r="G1073" s="63">
        <v>65.45</v>
      </c>
      <c r="H1073" s="41">
        <v>0.86</v>
      </c>
      <c r="I1073" s="41">
        <v>2.2799999999999998</v>
      </c>
      <c r="J1073" s="41">
        <f t="shared" ref="J1073:J1136" si="26">ROUNDUP(E1073*0.12,2)</f>
        <v>3.42</v>
      </c>
      <c r="K1073" s="64">
        <v>17</v>
      </c>
      <c r="L1073" s="64">
        <v>1</v>
      </c>
      <c r="M1073" s="65" t="s">
        <v>127</v>
      </c>
      <c r="N1073" s="65" t="s">
        <v>125</v>
      </c>
      <c r="O1073" s="66">
        <v>2</v>
      </c>
    </row>
    <row r="1074" spans="1:15" ht="14.5" customHeight="1" x14ac:dyDescent="0.3">
      <c r="A1074" s="60" t="s">
        <v>1192</v>
      </c>
      <c r="B1074" s="61">
        <v>52390</v>
      </c>
      <c r="C1074" s="62">
        <v>50</v>
      </c>
      <c r="D1074" s="62">
        <v>20</v>
      </c>
      <c r="E1074" s="63">
        <v>44.19</v>
      </c>
      <c r="F1074" s="63">
        <v>66.28</v>
      </c>
      <c r="G1074" s="63">
        <v>88.36</v>
      </c>
      <c r="H1074" s="41">
        <v>1.33</v>
      </c>
      <c r="I1074" s="41">
        <v>3.54</v>
      </c>
      <c r="J1074" s="41">
        <f t="shared" si="26"/>
        <v>5.31</v>
      </c>
      <c r="K1074" s="64">
        <v>17</v>
      </c>
      <c r="L1074" s="64">
        <v>1</v>
      </c>
      <c r="M1074" s="65" t="s">
        <v>127</v>
      </c>
      <c r="N1074" s="65" t="s">
        <v>125</v>
      </c>
      <c r="O1074" s="66">
        <v>2</v>
      </c>
    </row>
    <row r="1075" spans="1:15" ht="14.5" customHeight="1" x14ac:dyDescent="0.3">
      <c r="A1075" s="60" t="s">
        <v>1193</v>
      </c>
      <c r="B1075" s="61">
        <v>52240</v>
      </c>
      <c r="C1075" s="62">
        <v>81</v>
      </c>
      <c r="D1075" s="62">
        <v>2</v>
      </c>
      <c r="E1075" s="63">
        <v>28.47</v>
      </c>
      <c r="F1075" s="63">
        <v>46.96</v>
      </c>
      <c r="G1075" s="63">
        <v>65.45</v>
      </c>
      <c r="H1075" s="41">
        <v>0.86</v>
      </c>
      <c r="I1075" s="41">
        <v>2.2799999999999998</v>
      </c>
      <c r="J1075" s="41">
        <f t="shared" si="26"/>
        <v>3.42</v>
      </c>
      <c r="K1075" s="64">
        <v>98</v>
      </c>
      <c r="L1075" s="64">
        <v>1</v>
      </c>
      <c r="M1075" s="65" t="s">
        <v>127</v>
      </c>
      <c r="N1075" s="65" t="s">
        <v>125</v>
      </c>
      <c r="O1075" s="66">
        <v>2</v>
      </c>
    </row>
    <row r="1076" spans="1:15" ht="14.5" customHeight="1" x14ac:dyDescent="0.3">
      <c r="A1076" s="60" t="s">
        <v>1194</v>
      </c>
      <c r="B1076" s="61">
        <v>52250</v>
      </c>
      <c r="C1076" s="62">
        <v>81</v>
      </c>
      <c r="D1076" s="62">
        <v>2</v>
      </c>
      <c r="E1076" s="63">
        <v>28.47</v>
      </c>
      <c r="F1076" s="63">
        <v>46.96</v>
      </c>
      <c r="G1076" s="63">
        <v>65.45</v>
      </c>
      <c r="H1076" s="41">
        <v>0.86</v>
      </c>
      <c r="I1076" s="41">
        <v>2.2799999999999998</v>
      </c>
      <c r="J1076" s="41">
        <f t="shared" si="26"/>
        <v>3.42</v>
      </c>
      <c r="K1076" s="64">
        <v>98</v>
      </c>
      <c r="L1076" s="64">
        <v>1</v>
      </c>
      <c r="M1076" s="65" t="s">
        <v>127</v>
      </c>
      <c r="N1076" s="65" t="s">
        <v>125</v>
      </c>
      <c r="O1076" s="66">
        <v>2</v>
      </c>
    </row>
    <row r="1077" spans="1:15" ht="14.5" customHeight="1" x14ac:dyDescent="0.3">
      <c r="A1077" s="60" t="s">
        <v>1195</v>
      </c>
      <c r="B1077" s="61">
        <v>52160</v>
      </c>
      <c r="C1077" s="62">
        <v>12</v>
      </c>
      <c r="D1077" s="62">
        <v>60</v>
      </c>
      <c r="E1077" s="63">
        <v>27.9</v>
      </c>
      <c r="F1077" s="63">
        <v>45.33</v>
      </c>
      <c r="G1077" s="63">
        <v>62.75</v>
      </c>
      <c r="H1077" s="41">
        <v>0.84</v>
      </c>
      <c r="I1077" s="41">
        <v>2.2400000000000002</v>
      </c>
      <c r="J1077" s="41">
        <f t="shared" si="26"/>
        <v>3.3499999999999996</v>
      </c>
      <c r="K1077" s="64">
        <v>12</v>
      </c>
      <c r="L1077" s="64">
        <v>2</v>
      </c>
      <c r="M1077" s="65" t="s">
        <v>127</v>
      </c>
      <c r="N1077" s="65" t="s">
        <v>125</v>
      </c>
      <c r="O1077" s="66">
        <v>63</v>
      </c>
    </row>
    <row r="1078" spans="1:15" ht="14.5" customHeight="1" x14ac:dyDescent="0.3">
      <c r="A1078" s="60" t="s">
        <v>1196</v>
      </c>
      <c r="B1078" s="61">
        <v>52170</v>
      </c>
      <c r="C1078" s="62">
        <v>12</v>
      </c>
      <c r="D1078" s="62">
        <v>80</v>
      </c>
      <c r="E1078" s="63">
        <v>35</v>
      </c>
      <c r="F1078" s="63">
        <v>64.959999999999994</v>
      </c>
      <c r="G1078" s="63">
        <v>78.739999999999995</v>
      </c>
      <c r="H1078" s="41">
        <v>1.05</v>
      </c>
      <c r="I1078" s="41">
        <v>2.8</v>
      </c>
      <c r="J1078" s="41">
        <f t="shared" si="26"/>
        <v>4.2</v>
      </c>
      <c r="K1078" s="64">
        <v>12</v>
      </c>
      <c r="L1078" s="64">
        <v>2</v>
      </c>
      <c r="M1078" s="65" t="s">
        <v>127</v>
      </c>
      <c r="N1078" s="65" t="s">
        <v>125</v>
      </c>
      <c r="O1078" s="66">
        <v>63</v>
      </c>
    </row>
    <row r="1079" spans="1:15" ht="14.5" customHeight="1" x14ac:dyDescent="0.3">
      <c r="A1079" s="60" t="s">
        <v>1197</v>
      </c>
      <c r="B1079" s="61">
        <v>67461</v>
      </c>
      <c r="C1079" s="62">
        <v>7</v>
      </c>
      <c r="D1079" s="62">
        <v>4</v>
      </c>
      <c r="E1079" s="63">
        <v>18.690000000000001</v>
      </c>
      <c r="F1079" s="63">
        <v>30.82</v>
      </c>
      <c r="G1079" s="63">
        <v>42.95</v>
      </c>
      <c r="H1079" s="41">
        <v>0.56999999999999995</v>
      </c>
      <c r="I1079" s="41">
        <v>1.5</v>
      </c>
      <c r="J1079" s="41">
        <f t="shared" si="26"/>
        <v>2.25</v>
      </c>
      <c r="K1079" s="64">
        <v>7</v>
      </c>
      <c r="L1079" s="64">
        <v>2</v>
      </c>
      <c r="M1079" s="65" t="s">
        <v>125</v>
      </c>
      <c r="N1079" s="65" t="s">
        <v>125</v>
      </c>
      <c r="O1079" s="66">
        <v>119</v>
      </c>
    </row>
    <row r="1080" spans="1:15" ht="14.5" customHeight="1" x14ac:dyDescent="0.3">
      <c r="A1080" s="60" t="s">
        <v>1198</v>
      </c>
      <c r="B1080" s="61">
        <v>67420</v>
      </c>
      <c r="C1080" s="62">
        <v>81</v>
      </c>
      <c r="D1080" s="62">
        <v>3</v>
      </c>
      <c r="E1080" s="63">
        <v>24.33</v>
      </c>
      <c r="F1080" s="63">
        <v>40.15</v>
      </c>
      <c r="G1080" s="63">
        <v>55.97</v>
      </c>
      <c r="H1080" s="41">
        <v>0.73</v>
      </c>
      <c r="I1080" s="41">
        <v>1.95</v>
      </c>
      <c r="J1080" s="41">
        <f t="shared" si="26"/>
        <v>2.92</v>
      </c>
      <c r="K1080" s="64">
        <v>17</v>
      </c>
      <c r="L1080" s="64">
        <v>2</v>
      </c>
      <c r="M1080" s="65" t="s">
        <v>127</v>
      </c>
      <c r="N1080" s="65" t="s">
        <v>125</v>
      </c>
      <c r="O1080" s="66">
        <v>3</v>
      </c>
    </row>
    <row r="1081" spans="1:15" ht="14.5" customHeight="1" x14ac:dyDescent="0.3">
      <c r="A1081" s="60" t="s">
        <v>1199</v>
      </c>
      <c r="B1081" s="61">
        <v>67462</v>
      </c>
      <c r="C1081" s="62">
        <v>7</v>
      </c>
      <c r="D1081" s="62">
        <v>3</v>
      </c>
      <c r="E1081" s="63">
        <v>24.33</v>
      </c>
      <c r="F1081" s="63">
        <v>40.15</v>
      </c>
      <c r="G1081" s="63">
        <v>55.97</v>
      </c>
      <c r="H1081" s="41">
        <v>0.73</v>
      </c>
      <c r="I1081" s="41">
        <v>1.95</v>
      </c>
      <c r="J1081" s="41">
        <f t="shared" si="26"/>
        <v>2.92</v>
      </c>
      <c r="K1081" s="64">
        <v>7</v>
      </c>
      <c r="L1081" s="64">
        <v>2</v>
      </c>
      <c r="M1081" s="65" t="s">
        <v>125</v>
      </c>
      <c r="N1081" s="65" t="s">
        <v>125</v>
      </c>
      <c r="O1081" s="66">
        <v>119</v>
      </c>
    </row>
    <row r="1082" spans="1:15" ht="14.5" customHeight="1" x14ac:dyDescent="0.3">
      <c r="A1082" s="60" t="s">
        <v>1200</v>
      </c>
      <c r="B1082" s="61">
        <v>40620</v>
      </c>
      <c r="C1082" s="62">
        <v>81</v>
      </c>
      <c r="D1082" s="62">
        <v>3</v>
      </c>
      <c r="E1082" s="63">
        <v>24.33</v>
      </c>
      <c r="F1082" s="63">
        <v>40.15</v>
      </c>
      <c r="G1082" s="63">
        <v>55.97</v>
      </c>
      <c r="H1082" s="41">
        <v>0.73</v>
      </c>
      <c r="I1082" s="41">
        <v>1.95</v>
      </c>
      <c r="J1082" s="41">
        <f t="shared" si="26"/>
        <v>2.92</v>
      </c>
      <c r="K1082" s="64">
        <v>17</v>
      </c>
      <c r="L1082" s="64">
        <v>2</v>
      </c>
      <c r="M1082" s="65" t="s">
        <v>127</v>
      </c>
      <c r="N1082" s="65" t="s">
        <v>125</v>
      </c>
      <c r="O1082" s="66">
        <v>8</v>
      </c>
    </row>
    <row r="1083" spans="1:15" ht="14.5" customHeight="1" x14ac:dyDescent="0.3">
      <c r="A1083" s="60" t="s">
        <v>1201</v>
      </c>
      <c r="B1083" s="61">
        <v>40701</v>
      </c>
      <c r="C1083" s="62">
        <v>11</v>
      </c>
      <c r="D1083" s="62">
        <v>4</v>
      </c>
      <c r="E1083" s="63">
        <v>24.16</v>
      </c>
      <c r="F1083" s="63">
        <v>35.56</v>
      </c>
      <c r="G1083" s="63">
        <v>46.96</v>
      </c>
      <c r="H1083" s="41">
        <v>0.73</v>
      </c>
      <c r="I1083" s="41">
        <v>1.94</v>
      </c>
      <c r="J1083" s="41">
        <f t="shared" si="26"/>
        <v>2.9</v>
      </c>
      <c r="K1083" s="64">
        <v>11</v>
      </c>
      <c r="L1083" s="64">
        <v>2</v>
      </c>
      <c r="M1083" s="65" t="s">
        <v>127</v>
      </c>
      <c r="N1083" s="65" t="s">
        <v>125</v>
      </c>
      <c r="O1083" s="66">
        <v>106</v>
      </c>
    </row>
    <row r="1084" spans="1:15" ht="14.5" customHeight="1" x14ac:dyDescent="0.3">
      <c r="A1084" s="60" t="s">
        <v>1202</v>
      </c>
      <c r="B1084" s="61">
        <v>40703</v>
      </c>
      <c r="C1084" s="62">
        <v>11</v>
      </c>
      <c r="D1084" s="62">
        <v>3</v>
      </c>
      <c r="E1084" s="63">
        <v>27.39</v>
      </c>
      <c r="F1084" s="63">
        <v>40.04</v>
      </c>
      <c r="G1084" s="63">
        <v>52.69</v>
      </c>
      <c r="H1084" s="41">
        <v>0.83</v>
      </c>
      <c r="I1084" s="41">
        <v>2.2000000000000002</v>
      </c>
      <c r="J1084" s="41">
        <f t="shared" si="26"/>
        <v>3.2899999999999996</v>
      </c>
      <c r="K1084" s="64">
        <v>11</v>
      </c>
      <c r="L1084" s="64">
        <v>2</v>
      </c>
      <c r="M1084" s="65" t="s">
        <v>127</v>
      </c>
      <c r="N1084" s="65" t="s">
        <v>125</v>
      </c>
      <c r="O1084" s="66">
        <v>106</v>
      </c>
    </row>
    <row r="1085" spans="1:15" ht="14.5" customHeight="1" x14ac:dyDescent="0.3">
      <c r="A1085" s="60" t="s">
        <v>1203</v>
      </c>
      <c r="B1085" s="61">
        <v>40702</v>
      </c>
      <c r="C1085" s="62">
        <v>11</v>
      </c>
      <c r="D1085" s="62">
        <v>4</v>
      </c>
      <c r="E1085" s="63">
        <v>24.16</v>
      </c>
      <c r="F1085" s="63">
        <v>35.56</v>
      </c>
      <c r="G1085" s="63">
        <v>46.96</v>
      </c>
      <c r="H1085" s="41">
        <v>0.73</v>
      </c>
      <c r="I1085" s="41">
        <v>1.94</v>
      </c>
      <c r="J1085" s="41">
        <f t="shared" si="26"/>
        <v>2.9</v>
      </c>
      <c r="K1085" s="64">
        <v>11</v>
      </c>
      <c r="L1085" s="64">
        <v>2</v>
      </c>
      <c r="M1085" s="65" t="s">
        <v>127</v>
      </c>
      <c r="N1085" s="65" t="s">
        <v>125</v>
      </c>
      <c r="O1085" s="66">
        <v>106</v>
      </c>
    </row>
    <row r="1086" spans="1:15" ht="14.5" customHeight="1" x14ac:dyDescent="0.3">
      <c r="A1086" s="60" t="s">
        <v>1204</v>
      </c>
      <c r="B1086" s="61">
        <v>38801</v>
      </c>
      <c r="C1086" s="62">
        <v>11</v>
      </c>
      <c r="D1086" s="62">
        <v>4</v>
      </c>
      <c r="E1086" s="63">
        <v>24.16</v>
      </c>
      <c r="F1086" s="63">
        <v>35.56</v>
      </c>
      <c r="G1086" s="63">
        <v>46.96</v>
      </c>
      <c r="H1086" s="41">
        <v>0.73</v>
      </c>
      <c r="I1086" s="41">
        <v>1.94</v>
      </c>
      <c r="J1086" s="41">
        <f t="shared" si="26"/>
        <v>2.9</v>
      </c>
      <c r="K1086" s="64">
        <v>11</v>
      </c>
      <c r="L1086" s="64">
        <v>2</v>
      </c>
      <c r="M1086" s="65" t="s">
        <v>127</v>
      </c>
      <c r="N1086" s="65" t="s">
        <v>125</v>
      </c>
      <c r="O1086" s="66">
        <v>63</v>
      </c>
    </row>
    <row r="1087" spans="1:15" ht="14.5" customHeight="1" x14ac:dyDescent="0.3">
      <c r="A1087" s="60" t="s">
        <v>1205</v>
      </c>
      <c r="B1087" s="61">
        <v>38802</v>
      </c>
      <c r="C1087" s="62">
        <v>11</v>
      </c>
      <c r="D1087" s="62">
        <v>3</v>
      </c>
      <c r="E1087" s="63">
        <v>27.39</v>
      </c>
      <c r="F1087" s="63">
        <v>40.04</v>
      </c>
      <c r="G1087" s="63">
        <v>52.69</v>
      </c>
      <c r="H1087" s="41">
        <v>0.83</v>
      </c>
      <c r="I1087" s="41">
        <v>2.2000000000000002</v>
      </c>
      <c r="J1087" s="41">
        <f t="shared" si="26"/>
        <v>3.2899999999999996</v>
      </c>
      <c r="K1087" s="64">
        <v>11</v>
      </c>
      <c r="L1087" s="64">
        <v>2</v>
      </c>
      <c r="M1087" s="65" t="s">
        <v>127</v>
      </c>
      <c r="N1087" s="65" t="s">
        <v>125</v>
      </c>
      <c r="O1087" s="66">
        <v>63</v>
      </c>
    </row>
    <row r="1088" spans="1:15" ht="14.5" customHeight="1" x14ac:dyDescent="0.3">
      <c r="A1088" s="60" t="s">
        <v>1206</v>
      </c>
      <c r="B1088" s="61">
        <v>40401</v>
      </c>
      <c r="C1088" s="62">
        <v>11</v>
      </c>
      <c r="D1088" s="62">
        <v>4</v>
      </c>
      <c r="E1088" s="63">
        <v>24.16</v>
      </c>
      <c r="F1088" s="63">
        <v>35.56</v>
      </c>
      <c r="G1088" s="63">
        <v>46.96</v>
      </c>
      <c r="H1088" s="41">
        <v>0.73</v>
      </c>
      <c r="I1088" s="41">
        <v>1.94</v>
      </c>
      <c r="J1088" s="41">
        <f t="shared" si="26"/>
        <v>2.9</v>
      </c>
      <c r="K1088" s="64">
        <v>11</v>
      </c>
      <c r="L1088" s="64">
        <v>2</v>
      </c>
      <c r="M1088" s="65" t="s">
        <v>127</v>
      </c>
      <c r="N1088" s="65" t="s">
        <v>125</v>
      </c>
      <c r="O1088" s="66">
        <v>63</v>
      </c>
    </row>
    <row r="1089" spans="1:15" ht="14.5" customHeight="1" x14ac:dyDescent="0.3">
      <c r="A1089" s="60" t="s">
        <v>1207</v>
      </c>
      <c r="B1089" s="61">
        <v>40402</v>
      </c>
      <c r="C1089" s="62">
        <v>11</v>
      </c>
      <c r="D1089" s="62">
        <v>3</v>
      </c>
      <c r="E1089" s="63">
        <v>27.39</v>
      </c>
      <c r="F1089" s="63">
        <v>40.04</v>
      </c>
      <c r="G1089" s="63">
        <v>52.69</v>
      </c>
      <c r="H1089" s="41">
        <v>0.83</v>
      </c>
      <c r="I1089" s="41">
        <v>2.2000000000000002</v>
      </c>
      <c r="J1089" s="41">
        <f t="shared" si="26"/>
        <v>3.2899999999999996</v>
      </c>
      <c r="K1089" s="64">
        <v>11</v>
      </c>
      <c r="L1089" s="64">
        <v>2</v>
      </c>
      <c r="M1089" s="65" t="s">
        <v>127</v>
      </c>
      <c r="N1089" s="65" t="s">
        <v>125</v>
      </c>
      <c r="O1089" s="66">
        <v>63</v>
      </c>
    </row>
    <row r="1090" spans="1:15" ht="14.5" customHeight="1" x14ac:dyDescent="0.3">
      <c r="A1090" s="60" t="s">
        <v>1208</v>
      </c>
      <c r="B1090" s="61">
        <v>9640</v>
      </c>
      <c r="C1090" s="62">
        <v>81</v>
      </c>
      <c r="D1090" s="62">
        <v>3</v>
      </c>
      <c r="E1090" s="63">
        <v>24.33</v>
      </c>
      <c r="F1090" s="63">
        <v>40.15</v>
      </c>
      <c r="G1090" s="63">
        <v>55.97</v>
      </c>
      <c r="H1090" s="41">
        <v>0.73</v>
      </c>
      <c r="I1090" s="41">
        <v>1.95</v>
      </c>
      <c r="J1090" s="41">
        <f t="shared" si="26"/>
        <v>2.92</v>
      </c>
      <c r="K1090" s="64">
        <v>18</v>
      </c>
      <c r="L1090" s="64">
        <v>2</v>
      </c>
      <c r="M1090" s="65" t="s">
        <v>127</v>
      </c>
      <c r="N1090" s="65" t="s">
        <v>125</v>
      </c>
      <c r="O1090" s="66">
        <v>7</v>
      </c>
    </row>
    <row r="1091" spans="1:15" ht="14.5" customHeight="1" x14ac:dyDescent="0.3">
      <c r="A1091" s="60" t="s">
        <v>1209</v>
      </c>
      <c r="B1091" s="61">
        <v>94100</v>
      </c>
      <c r="C1091" s="62">
        <v>7</v>
      </c>
      <c r="D1091" s="62">
        <v>5</v>
      </c>
      <c r="E1091" s="63">
        <v>15</v>
      </c>
      <c r="F1091" s="63">
        <v>24.56</v>
      </c>
      <c r="G1091" s="63">
        <v>34.11</v>
      </c>
      <c r="H1091" s="41">
        <v>0.45</v>
      </c>
      <c r="I1091" s="41">
        <v>1.2</v>
      </c>
      <c r="J1091" s="41">
        <f t="shared" si="26"/>
        <v>1.8</v>
      </c>
      <c r="K1091" s="64">
        <v>7</v>
      </c>
      <c r="L1091" s="64">
        <v>5</v>
      </c>
      <c r="M1091" s="65" t="s">
        <v>125</v>
      </c>
      <c r="N1091" s="65" t="s">
        <v>125</v>
      </c>
      <c r="O1091" s="66">
        <v>195</v>
      </c>
    </row>
    <row r="1092" spans="1:15" ht="14.5" customHeight="1" x14ac:dyDescent="0.3">
      <c r="A1092" s="60" t="s">
        <v>1210</v>
      </c>
      <c r="B1092" s="61">
        <v>59520</v>
      </c>
      <c r="C1092" s="62">
        <v>81</v>
      </c>
      <c r="D1092" s="62">
        <v>3</v>
      </c>
      <c r="E1092" s="63">
        <v>24.33</v>
      </c>
      <c r="F1092" s="63">
        <v>40.15</v>
      </c>
      <c r="G1092" s="63">
        <v>55.97</v>
      </c>
      <c r="H1092" s="41">
        <v>0.73</v>
      </c>
      <c r="I1092" s="41">
        <v>1.95</v>
      </c>
      <c r="J1092" s="41">
        <f t="shared" si="26"/>
        <v>2.92</v>
      </c>
      <c r="K1092" s="64">
        <v>17</v>
      </c>
      <c r="L1092" s="64">
        <v>2</v>
      </c>
      <c r="M1092" s="65" t="s">
        <v>127</v>
      </c>
      <c r="N1092" s="65" t="s">
        <v>125</v>
      </c>
      <c r="O1092" s="66">
        <v>8</v>
      </c>
    </row>
    <row r="1093" spans="1:15" ht="14.5" customHeight="1" x14ac:dyDescent="0.3">
      <c r="A1093" s="60" t="s">
        <v>1211</v>
      </c>
      <c r="B1093" s="61">
        <v>25601</v>
      </c>
      <c r="C1093" s="62">
        <v>14</v>
      </c>
      <c r="D1093" s="62">
        <v>14</v>
      </c>
      <c r="E1093" s="63">
        <v>18.690000000000001</v>
      </c>
      <c r="F1093" s="63">
        <v>30.82</v>
      </c>
      <c r="G1093" s="63">
        <v>42.95</v>
      </c>
      <c r="H1093" s="41">
        <v>0.56999999999999995</v>
      </c>
      <c r="I1093" s="41">
        <v>1.5</v>
      </c>
      <c r="J1093" s="41">
        <f t="shared" si="26"/>
        <v>2.25</v>
      </c>
      <c r="K1093" s="64">
        <v>14</v>
      </c>
      <c r="L1093" s="64">
        <v>2</v>
      </c>
      <c r="M1093" s="65" t="s">
        <v>127</v>
      </c>
      <c r="N1093" s="65" t="s">
        <v>125</v>
      </c>
      <c r="O1093" s="66">
        <v>28</v>
      </c>
    </row>
    <row r="1094" spans="1:15" ht="14.5" customHeight="1" x14ac:dyDescent="0.3">
      <c r="A1094" s="60" t="s">
        <v>1212</v>
      </c>
      <c r="B1094" s="61">
        <v>25650</v>
      </c>
      <c r="C1094" s="62">
        <v>81</v>
      </c>
      <c r="D1094" s="62">
        <v>1</v>
      </c>
      <c r="E1094" s="63">
        <v>31.45</v>
      </c>
      <c r="F1094" s="63">
        <v>52.65</v>
      </c>
      <c r="G1094" s="63">
        <v>73.849999999999994</v>
      </c>
      <c r="H1094" s="41">
        <v>0.95</v>
      </c>
      <c r="I1094" s="41">
        <v>2.52</v>
      </c>
      <c r="J1094" s="41">
        <f t="shared" si="26"/>
        <v>3.78</v>
      </c>
      <c r="K1094" s="64">
        <v>19</v>
      </c>
      <c r="L1094" s="64">
        <v>1</v>
      </c>
      <c r="M1094" s="65" t="s">
        <v>127</v>
      </c>
      <c r="N1094" s="65" t="s">
        <v>125</v>
      </c>
      <c r="O1094" s="66">
        <v>1</v>
      </c>
    </row>
    <row r="1095" spans="1:15" ht="14.5" customHeight="1" x14ac:dyDescent="0.3">
      <c r="A1095" s="60" t="s">
        <v>1213</v>
      </c>
      <c r="B1095" s="61">
        <v>25603</v>
      </c>
      <c r="C1095" s="62">
        <v>14</v>
      </c>
      <c r="D1095" s="62">
        <v>13</v>
      </c>
      <c r="E1095" s="63">
        <v>24.33</v>
      </c>
      <c r="F1095" s="63">
        <v>40.15</v>
      </c>
      <c r="G1095" s="63">
        <v>55.97</v>
      </c>
      <c r="H1095" s="41">
        <v>0.73</v>
      </c>
      <c r="I1095" s="41">
        <v>1.95</v>
      </c>
      <c r="J1095" s="41">
        <f t="shared" si="26"/>
        <v>2.92</v>
      </c>
      <c r="K1095" s="64">
        <v>14</v>
      </c>
      <c r="L1095" s="64">
        <v>2</v>
      </c>
      <c r="M1095" s="65" t="s">
        <v>127</v>
      </c>
      <c r="N1095" s="65" t="s">
        <v>125</v>
      </c>
      <c r="O1095" s="66">
        <v>28</v>
      </c>
    </row>
    <row r="1096" spans="1:15" ht="14.5" customHeight="1" x14ac:dyDescent="0.3">
      <c r="A1096" s="60" t="s">
        <v>1214</v>
      </c>
      <c r="B1096" s="61">
        <v>25602</v>
      </c>
      <c r="C1096" s="62">
        <v>14</v>
      </c>
      <c r="D1096" s="62">
        <v>13</v>
      </c>
      <c r="E1096" s="63">
        <v>24.33</v>
      </c>
      <c r="F1096" s="63">
        <v>40.15</v>
      </c>
      <c r="G1096" s="63">
        <v>55.97</v>
      </c>
      <c r="H1096" s="41">
        <v>0.73</v>
      </c>
      <c r="I1096" s="41">
        <v>1.95</v>
      </c>
      <c r="J1096" s="41">
        <f t="shared" si="26"/>
        <v>2.92</v>
      </c>
      <c r="K1096" s="64">
        <v>14</v>
      </c>
      <c r="L1096" s="64">
        <v>2</v>
      </c>
      <c r="M1096" s="65" t="s">
        <v>127</v>
      </c>
      <c r="N1096" s="65" t="s">
        <v>125</v>
      </c>
      <c r="O1096" s="66">
        <v>28</v>
      </c>
    </row>
    <row r="1097" spans="1:15" ht="14.5" customHeight="1" x14ac:dyDescent="0.3">
      <c r="A1097" s="60" t="s">
        <v>1215</v>
      </c>
      <c r="B1097" s="61">
        <v>300</v>
      </c>
      <c r="C1097" s="62">
        <v>7</v>
      </c>
      <c r="D1097" s="62">
        <v>4</v>
      </c>
      <c r="E1097" s="63">
        <v>18.690000000000001</v>
      </c>
      <c r="F1097" s="63">
        <v>30.82</v>
      </c>
      <c r="G1097" s="63">
        <v>42.95</v>
      </c>
      <c r="H1097" s="41">
        <v>0.56999999999999995</v>
      </c>
      <c r="I1097" s="41">
        <v>1.5</v>
      </c>
      <c r="J1097" s="41">
        <f t="shared" si="26"/>
        <v>2.25</v>
      </c>
      <c r="K1097" s="64">
        <v>7</v>
      </c>
      <c r="L1097" s="64">
        <v>2</v>
      </c>
      <c r="M1097" s="65" t="s">
        <v>125</v>
      </c>
      <c r="N1097" s="65" t="s">
        <v>125</v>
      </c>
      <c r="O1097" s="66">
        <v>16</v>
      </c>
    </row>
    <row r="1098" spans="1:15" ht="14.5" customHeight="1" x14ac:dyDescent="0.3">
      <c r="A1098" s="60" t="s">
        <v>1216</v>
      </c>
      <c r="B1098" s="61">
        <v>305</v>
      </c>
      <c r="C1098" s="62">
        <v>7</v>
      </c>
      <c r="D1098" s="62">
        <v>2</v>
      </c>
      <c r="E1098" s="63">
        <v>28.47</v>
      </c>
      <c r="F1098" s="63">
        <v>46.96</v>
      </c>
      <c r="G1098" s="63">
        <v>65.45</v>
      </c>
      <c r="H1098" s="41">
        <v>0.86</v>
      </c>
      <c r="I1098" s="41">
        <v>2.2799999999999998</v>
      </c>
      <c r="J1098" s="41">
        <f t="shared" si="26"/>
        <v>3.42</v>
      </c>
      <c r="K1098" s="64">
        <v>7</v>
      </c>
      <c r="L1098" s="64">
        <v>2</v>
      </c>
      <c r="M1098" s="65" t="s">
        <v>127</v>
      </c>
      <c r="N1098" s="65" t="s">
        <v>125</v>
      </c>
      <c r="O1098" s="66">
        <v>16</v>
      </c>
    </row>
    <row r="1099" spans="1:15" ht="14.5" customHeight="1" x14ac:dyDescent="0.3">
      <c r="A1099" s="60" t="s">
        <v>1217</v>
      </c>
      <c r="B1099" s="61">
        <v>307</v>
      </c>
      <c r="C1099" s="62">
        <v>7</v>
      </c>
      <c r="D1099" s="62">
        <v>2</v>
      </c>
      <c r="E1099" s="63">
        <v>28.47</v>
      </c>
      <c r="F1099" s="63">
        <v>46.96</v>
      </c>
      <c r="G1099" s="63">
        <v>65.45</v>
      </c>
      <c r="H1099" s="41">
        <v>0.86</v>
      </c>
      <c r="I1099" s="41">
        <v>2.2799999999999998</v>
      </c>
      <c r="J1099" s="41">
        <f t="shared" si="26"/>
        <v>3.42</v>
      </c>
      <c r="K1099" s="64">
        <v>7</v>
      </c>
      <c r="L1099" s="64">
        <v>2</v>
      </c>
      <c r="M1099" s="65" t="s">
        <v>127</v>
      </c>
      <c r="N1099" s="65" t="s">
        <v>125</v>
      </c>
      <c r="O1099" s="66">
        <v>16</v>
      </c>
    </row>
    <row r="1100" spans="1:15" ht="14.5" customHeight="1" x14ac:dyDescent="0.3">
      <c r="A1100" s="60" t="s">
        <v>1218</v>
      </c>
      <c r="B1100" s="61">
        <v>306</v>
      </c>
      <c r="C1100" s="62">
        <v>7</v>
      </c>
      <c r="D1100" s="62">
        <v>2</v>
      </c>
      <c r="E1100" s="63">
        <v>28.47</v>
      </c>
      <c r="F1100" s="63">
        <v>46.96</v>
      </c>
      <c r="G1100" s="63">
        <v>65.45</v>
      </c>
      <c r="H1100" s="41">
        <v>0.86</v>
      </c>
      <c r="I1100" s="41">
        <v>2.2799999999999998</v>
      </c>
      <c r="J1100" s="41">
        <f t="shared" si="26"/>
        <v>3.42</v>
      </c>
      <c r="K1100" s="64">
        <v>7</v>
      </c>
      <c r="L1100" s="64">
        <v>2</v>
      </c>
      <c r="M1100" s="65" t="s">
        <v>127</v>
      </c>
      <c r="N1100" s="65" t="s">
        <v>125</v>
      </c>
      <c r="O1100" s="66">
        <v>16</v>
      </c>
    </row>
    <row r="1101" spans="1:15" ht="14.5" customHeight="1" x14ac:dyDescent="0.3">
      <c r="A1101" s="60" t="s">
        <v>1219</v>
      </c>
      <c r="B1101" s="61">
        <v>304</v>
      </c>
      <c r="C1101" s="62">
        <v>7</v>
      </c>
      <c r="D1101" s="62">
        <v>3</v>
      </c>
      <c r="E1101" s="63">
        <v>24.33</v>
      </c>
      <c r="F1101" s="63">
        <v>40.15</v>
      </c>
      <c r="G1101" s="63">
        <v>55.97</v>
      </c>
      <c r="H1101" s="41">
        <v>0.73</v>
      </c>
      <c r="I1101" s="41">
        <v>1.95</v>
      </c>
      <c r="J1101" s="41">
        <f t="shared" si="26"/>
        <v>2.92</v>
      </c>
      <c r="K1101" s="64">
        <v>7</v>
      </c>
      <c r="L1101" s="64">
        <v>2</v>
      </c>
      <c r="M1101" s="65" t="s">
        <v>127</v>
      </c>
      <c r="N1101" s="65" t="s">
        <v>125</v>
      </c>
      <c r="O1101" s="66">
        <v>16</v>
      </c>
    </row>
    <row r="1102" spans="1:15" ht="14.5" customHeight="1" x14ac:dyDescent="0.3">
      <c r="A1102" s="60" t="s">
        <v>1220</v>
      </c>
      <c r="B1102" s="61">
        <v>361</v>
      </c>
      <c r="C1102" s="62">
        <v>7</v>
      </c>
      <c r="D1102" s="62">
        <v>4</v>
      </c>
      <c r="E1102" s="63">
        <v>18.690000000000001</v>
      </c>
      <c r="F1102" s="63">
        <v>30.82</v>
      </c>
      <c r="G1102" s="63">
        <v>42.95</v>
      </c>
      <c r="H1102" s="41">
        <v>0.56999999999999995</v>
      </c>
      <c r="I1102" s="41">
        <v>1.5</v>
      </c>
      <c r="J1102" s="41">
        <f t="shared" si="26"/>
        <v>2.25</v>
      </c>
      <c r="K1102" s="64">
        <v>7</v>
      </c>
      <c r="L1102" s="64">
        <v>2</v>
      </c>
      <c r="M1102" s="65" t="s">
        <v>125</v>
      </c>
      <c r="N1102" s="65" t="s">
        <v>125</v>
      </c>
      <c r="O1102" s="66">
        <v>16</v>
      </c>
    </row>
    <row r="1103" spans="1:15" ht="14.5" customHeight="1" x14ac:dyDescent="0.3">
      <c r="A1103" s="60" t="s">
        <v>1221</v>
      </c>
      <c r="B1103" s="61">
        <v>364</v>
      </c>
      <c r="C1103" s="62">
        <v>7</v>
      </c>
      <c r="D1103" s="62">
        <v>2</v>
      </c>
      <c r="E1103" s="63">
        <v>28.47</v>
      </c>
      <c r="F1103" s="63">
        <v>46.96</v>
      </c>
      <c r="G1103" s="63">
        <v>65.45</v>
      </c>
      <c r="H1103" s="41">
        <v>0.86</v>
      </c>
      <c r="I1103" s="41">
        <v>2.2799999999999998</v>
      </c>
      <c r="J1103" s="41">
        <f t="shared" si="26"/>
        <v>3.42</v>
      </c>
      <c r="K1103" s="64">
        <v>7</v>
      </c>
      <c r="L1103" s="64">
        <v>2</v>
      </c>
      <c r="M1103" s="65" t="s">
        <v>127</v>
      </c>
      <c r="N1103" s="65" t="s">
        <v>125</v>
      </c>
      <c r="O1103" s="66">
        <v>16</v>
      </c>
    </row>
    <row r="1104" spans="1:15" ht="14.5" customHeight="1" x14ac:dyDescent="0.3">
      <c r="A1104" s="60" t="s">
        <v>1222</v>
      </c>
      <c r="B1104" s="61">
        <v>362</v>
      </c>
      <c r="C1104" s="62">
        <v>7</v>
      </c>
      <c r="D1104" s="62">
        <v>3</v>
      </c>
      <c r="E1104" s="63">
        <v>24.33</v>
      </c>
      <c r="F1104" s="63">
        <v>40.15</v>
      </c>
      <c r="G1104" s="63">
        <v>55.97</v>
      </c>
      <c r="H1104" s="41">
        <v>0.73</v>
      </c>
      <c r="I1104" s="41">
        <v>1.95</v>
      </c>
      <c r="J1104" s="41">
        <f t="shared" si="26"/>
        <v>2.92</v>
      </c>
      <c r="K1104" s="64">
        <v>7</v>
      </c>
      <c r="L1104" s="64">
        <v>2</v>
      </c>
      <c r="M1104" s="65" t="s">
        <v>125</v>
      </c>
      <c r="N1104" s="65" t="s">
        <v>125</v>
      </c>
      <c r="O1104" s="66">
        <v>16</v>
      </c>
    </row>
    <row r="1105" spans="1:15" ht="14.5" customHeight="1" x14ac:dyDescent="0.3">
      <c r="A1105" s="60" t="s">
        <v>1223</v>
      </c>
      <c r="B1105" s="61">
        <v>365</v>
      </c>
      <c r="C1105" s="62">
        <v>7</v>
      </c>
      <c r="D1105" s="62">
        <v>2</v>
      </c>
      <c r="E1105" s="63">
        <v>28.47</v>
      </c>
      <c r="F1105" s="63">
        <v>46.96</v>
      </c>
      <c r="G1105" s="63">
        <v>65.45</v>
      </c>
      <c r="H1105" s="41">
        <v>0.86</v>
      </c>
      <c r="I1105" s="41">
        <v>2.2799999999999998</v>
      </c>
      <c r="J1105" s="41">
        <f t="shared" si="26"/>
        <v>3.42</v>
      </c>
      <c r="K1105" s="64">
        <v>7</v>
      </c>
      <c r="L1105" s="64">
        <v>2</v>
      </c>
      <c r="M1105" s="65" t="s">
        <v>127</v>
      </c>
      <c r="N1105" s="65" t="s">
        <v>125</v>
      </c>
      <c r="O1105" s="66">
        <v>16</v>
      </c>
    </row>
    <row r="1106" spans="1:15" ht="14.5" customHeight="1" x14ac:dyDescent="0.3">
      <c r="A1106" s="60" t="s">
        <v>1224</v>
      </c>
      <c r="B1106" s="61">
        <v>363</v>
      </c>
      <c r="C1106" s="62">
        <v>7</v>
      </c>
      <c r="D1106" s="62">
        <v>3</v>
      </c>
      <c r="E1106" s="63">
        <v>24.33</v>
      </c>
      <c r="F1106" s="63">
        <v>40.15</v>
      </c>
      <c r="G1106" s="63">
        <v>55.97</v>
      </c>
      <c r="H1106" s="41">
        <v>0.73</v>
      </c>
      <c r="I1106" s="41">
        <v>1.95</v>
      </c>
      <c r="J1106" s="41">
        <f t="shared" si="26"/>
        <v>2.92</v>
      </c>
      <c r="K1106" s="64">
        <v>7</v>
      </c>
      <c r="L1106" s="64">
        <v>2</v>
      </c>
      <c r="M1106" s="65" t="s">
        <v>127</v>
      </c>
      <c r="N1106" s="65" t="s">
        <v>125</v>
      </c>
      <c r="O1106" s="66">
        <v>16</v>
      </c>
    </row>
    <row r="1107" spans="1:15" ht="14.5" customHeight="1" x14ac:dyDescent="0.3">
      <c r="A1107" s="60" t="s">
        <v>1225</v>
      </c>
      <c r="B1107" s="61">
        <v>46661</v>
      </c>
      <c r="C1107" s="62">
        <v>8</v>
      </c>
      <c r="D1107" s="62">
        <v>4</v>
      </c>
      <c r="E1107" s="63">
        <v>18.690000000000001</v>
      </c>
      <c r="F1107" s="63">
        <v>30.82</v>
      </c>
      <c r="G1107" s="63">
        <v>42.95</v>
      </c>
      <c r="H1107" s="41">
        <v>0.56999999999999995</v>
      </c>
      <c r="I1107" s="41">
        <v>1.5</v>
      </c>
      <c r="J1107" s="41">
        <f t="shared" si="26"/>
        <v>2.25</v>
      </c>
      <c r="K1107" s="64">
        <v>8</v>
      </c>
      <c r="L1107" s="64">
        <v>2</v>
      </c>
      <c r="M1107" s="65" t="s">
        <v>125</v>
      </c>
      <c r="N1107" s="65" t="s">
        <v>125</v>
      </c>
      <c r="O1107" s="66">
        <v>16</v>
      </c>
    </row>
    <row r="1108" spans="1:15" ht="14.5" customHeight="1" x14ac:dyDescent="0.3">
      <c r="A1108" s="60" t="s">
        <v>1226</v>
      </c>
      <c r="B1108" s="61">
        <v>46663</v>
      </c>
      <c r="C1108" s="62">
        <v>8</v>
      </c>
      <c r="D1108" s="62">
        <v>3</v>
      </c>
      <c r="E1108" s="63">
        <v>24.33</v>
      </c>
      <c r="F1108" s="63">
        <v>40.15</v>
      </c>
      <c r="G1108" s="63">
        <v>55.97</v>
      </c>
      <c r="H1108" s="41">
        <v>0.73</v>
      </c>
      <c r="I1108" s="41">
        <v>1.95</v>
      </c>
      <c r="J1108" s="41">
        <f t="shared" si="26"/>
        <v>2.92</v>
      </c>
      <c r="K1108" s="64">
        <v>8</v>
      </c>
      <c r="L1108" s="64">
        <v>2</v>
      </c>
      <c r="M1108" s="65" t="s">
        <v>127</v>
      </c>
      <c r="N1108" s="65" t="s">
        <v>125</v>
      </c>
      <c r="O1108" s="66">
        <v>16</v>
      </c>
    </row>
    <row r="1109" spans="1:15" ht="14.5" customHeight="1" x14ac:dyDescent="0.3">
      <c r="A1109" s="60" t="s">
        <v>1227</v>
      </c>
      <c r="B1109" s="61">
        <v>46662</v>
      </c>
      <c r="C1109" s="62">
        <v>8</v>
      </c>
      <c r="D1109" s="62">
        <v>3</v>
      </c>
      <c r="E1109" s="63">
        <v>24.33</v>
      </c>
      <c r="F1109" s="63">
        <v>40.15</v>
      </c>
      <c r="G1109" s="63">
        <v>55.97</v>
      </c>
      <c r="H1109" s="41">
        <v>0.73</v>
      </c>
      <c r="I1109" s="41">
        <v>1.95</v>
      </c>
      <c r="J1109" s="41">
        <f t="shared" si="26"/>
        <v>2.92</v>
      </c>
      <c r="K1109" s="64">
        <v>8</v>
      </c>
      <c r="L1109" s="64">
        <v>2</v>
      </c>
      <c r="M1109" s="65" t="s">
        <v>127</v>
      </c>
      <c r="N1109" s="65" t="s">
        <v>125</v>
      </c>
      <c r="O1109" s="66">
        <v>16</v>
      </c>
    </row>
    <row r="1110" spans="1:15" ht="14.5" customHeight="1" x14ac:dyDescent="0.3">
      <c r="A1110" s="60" t="s">
        <v>1228</v>
      </c>
      <c r="B1110" s="61">
        <v>12261</v>
      </c>
      <c r="C1110" s="62">
        <v>7</v>
      </c>
      <c r="D1110" s="62">
        <v>5</v>
      </c>
      <c r="E1110" s="63">
        <v>15</v>
      </c>
      <c r="F1110" s="63">
        <v>24.56</v>
      </c>
      <c r="G1110" s="63">
        <v>34.11</v>
      </c>
      <c r="H1110" s="41">
        <v>0.45</v>
      </c>
      <c r="I1110" s="41">
        <v>1.2</v>
      </c>
      <c r="J1110" s="41">
        <f t="shared" si="26"/>
        <v>1.8</v>
      </c>
      <c r="K1110" s="64">
        <v>7</v>
      </c>
      <c r="L1110" s="64">
        <v>2</v>
      </c>
      <c r="M1110" s="65" t="s">
        <v>125</v>
      </c>
      <c r="N1110" s="65" t="s">
        <v>125</v>
      </c>
      <c r="O1110" s="66">
        <v>127</v>
      </c>
    </row>
    <row r="1111" spans="1:15" ht="14.5" customHeight="1" x14ac:dyDescent="0.3">
      <c r="A1111" s="60" t="s">
        <v>1229</v>
      </c>
      <c r="B1111" s="61">
        <v>12262</v>
      </c>
      <c r="C1111" s="62">
        <v>7</v>
      </c>
      <c r="D1111" s="62">
        <v>4</v>
      </c>
      <c r="E1111" s="63">
        <v>18.690000000000001</v>
      </c>
      <c r="F1111" s="63">
        <v>30.82</v>
      </c>
      <c r="G1111" s="63">
        <v>42.95</v>
      </c>
      <c r="H1111" s="41">
        <v>0.56999999999999995</v>
      </c>
      <c r="I1111" s="41">
        <v>1.5</v>
      </c>
      <c r="J1111" s="41">
        <f t="shared" si="26"/>
        <v>2.25</v>
      </c>
      <c r="K1111" s="64">
        <v>7</v>
      </c>
      <c r="L1111" s="64">
        <v>2</v>
      </c>
      <c r="M1111" s="65" t="s">
        <v>124</v>
      </c>
      <c r="N1111" s="65" t="s">
        <v>125</v>
      </c>
      <c r="O1111" s="66">
        <v>127</v>
      </c>
    </row>
    <row r="1112" spans="1:15" ht="14.5" customHeight="1" x14ac:dyDescent="0.3">
      <c r="A1112" s="60" t="s">
        <v>1230</v>
      </c>
      <c r="B1112" s="61">
        <v>12263</v>
      </c>
      <c r="C1112" s="62">
        <v>7</v>
      </c>
      <c r="D1112" s="62">
        <v>3</v>
      </c>
      <c r="E1112" s="63">
        <v>24.33</v>
      </c>
      <c r="F1112" s="63">
        <v>40.15</v>
      </c>
      <c r="G1112" s="63">
        <v>55.97</v>
      </c>
      <c r="H1112" s="41">
        <v>0.73</v>
      </c>
      <c r="I1112" s="41">
        <v>1.95</v>
      </c>
      <c r="J1112" s="41">
        <f t="shared" si="26"/>
        <v>2.92</v>
      </c>
      <c r="K1112" s="64">
        <v>7</v>
      </c>
      <c r="L1112" s="64">
        <v>2</v>
      </c>
      <c r="M1112" s="65" t="s">
        <v>127</v>
      </c>
      <c r="N1112" s="65" t="s">
        <v>125</v>
      </c>
      <c r="O1112" s="66">
        <v>127</v>
      </c>
    </row>
    <row r="1113" spans="1:15" ht="14.5" customHeight="1" x14ac:dyDescent="0.3">
      <c r="A1113" s="60" t="s">
        <v>1231</v>
      </c>
      <c r="B1113" s="61">
        <v>12220</v>
      </c>
      <c r="C1113" s="62">
        <v>81</v>
      </c>
      <c r="D1113" s="62">
        <v>3</v>
      </c>
      <c r="E1113" s="63">
        <v>24.33</v>
      </c>
      <c r="F1113" s="63">
        <v>40.15</v>
      </c>
      <c r="G1113" s="63">
        <v>55.97</v>
      </c>
      <c r="H1113" s="41">
        <v>0.73</v>
      </c>
      <c r="I1113" s="41">
        <v>1.95</v>
      </c>
      <c r="J1113" s="41">
        <f t="shared" si="26"/>
        <v>2.92</v>
      </c>
      <c r="K1113" s="64">
        <v>17</v>
      </c>
      <c r="L1113" s="64">
        <v>2</v>
      </c>
      <c r="M1113" s="65" t="s">
        <v>127</v>
      </c>
      <c r="N1113" s="65" t="s">
        <v>125</v>
      </c>
      <c r="O1113" s="66">
        <v>10</v>
      </c>
    </row>
    <row r="1114" spans="1:15" ht="14.5" customHeight="1" x14ac:dyDescent="0.3">
      <c r="A1114" s="60" t="s">
        <v>1232</v>
      </c>
      <c r="B1114" s="61">
        <v>10401</v>
      </c>
      <c r="C1114" s="62">
        <v>7</v>
      </c>
      <c r="D1114" s="62">
        <v>4</v>
      </c>
      <c r="E1114" s="63">
        <v>18.690000000000001</v>
      </c>
      <c r="F1114" s="63">
        <v>30.82</v>
      </c>
      <c r="G1114" s="63">
        <v>42.95</v>
      </c>
      <c r="H1114" s="41">
        <v>0.56999999999999995</v>
      </c>
      <c r="I1114" s="41">
        <v>1.5</v>
      </c>
      <c r="J1114" s="41">
        <f t="shared" si="26"/>
        <v>2.25</v>
      </c>
      <c r="K1114" s="64">
        <v>7</v>
      </c>
      <c r="L1114" s="64">
        <v>2</v>
      </c>
      <c r="M1114" s="65" t="s">
        <v>125</v>
      </c>
      <c r="N1114" s="65" t="s">
        <v>125</v>
      </c>
      <c r="O1114" s="66">
        <v>16</v>
      </c>
    </row>
    <row r="1115" spans="1:15" ht="14.5" customHeight="1" x14ac:dyDescent="0.3">
      <c r="A1115" s="60" t="s">
        <v>1233</v>
      </c>
      <c r="B1115" s="61">
        <v>10430</v>
      </c>
      <c r="C1115" s="62">
        <v>81</v>
      </c>
      <c r="D1115" s="62">
        <v>2</v>
      </c>
      <c r="E1115" s="63">
        <v>28.47</v>
      </c>
      <c r="F1115" s="63">
        <v>46.96</v>
      </c>
      <c r="G1115" s="63">
        <v>65.45</v>
      </c>
      <c r="H1115" s="41">
        <v>0.86</v>
      </c>
      <c r="I1115" s="41">
        <v>2.2799999999999998</v>
      </c>
      <c r="J1115" s="41">
        <f t="shared" si="26"/>
        <v>3.42</v>
      </c>
      <c r="K1115" s="64">
        <v>98</v>
      </c>
      <c r="L1115" s="64">
        <v>1</v>
      </c>
      <c r="M1115" s="65" t="s">
        <v>127</v>
      </c>
      <c r="N1115" s="65" t="s">
        <v>125</v>
      </c>
      <c r="O1115" s="66">
        <v>2</v>
      </c>
    </row>
    <row r="1116" spans="1:15" ht="14.5" customHeight="1" x14ac:dyDescent="0.3">
      <c r="A1116" s="60" t="s">
        <v>1234</v>
      </c>
      <c r="B1116" s="61">
        <v>10420</v>
      </c>
      <c r="C1116" s="62">
        <v>81</v>
      </c>
      <c r="D1116" s="62">
        <v>3</v>
      </c>
      <c r="E1116" s="63">
        <v>24.33</v>
      </c>
      <c r="F1116" s="63">
        <v>40.15</v>
      </c>
      <c r="G1116" s="63">
        <v>55.97</v>
      </c>
      <c r="H1116" s="41">
        <v>0.73</v>
      </c>
      <c r="I1116" s="41">
        <v>1.95</v>
      </c>
      <c r="J1116" s="41">
        <f t="shared" si="26"/>
        <v>2.92</v>
      </c>
      <c r="K1116" s="64">
        <v>17</v>
      </c>
      <c r="L1116" s="64">
        <v>2</v>
      </c>
      <c r="M1116" s="65" t="s">
        <v>127</v>
      </c>
      <c r="N1116" s="65" t="s">
        <v>125</v>
      </c>
      <c r="O1116" s="66">
        <v>4</v>
      </c>
    </row>
    <row r="1117" spans="1:15" ht="14.5" customHeight="1" x14ac:dyDescent="0.3">
      <c r="A1117" s="60" t="s">
        <v>1235</v>
      </c>
      <c r="B1117" s="61">
        <v>10402</v>
      </c>
      <c r="C1117" s="62">
        <v>7</v>
      </c>
      <c r="D1117" s="62">
        <v>4</v>
      </c>
      <c r="E1117" s="63">
        <v>18.690000000000001</v>
      </c>
      <c r="F1117" s="63">
        <v>30.82</v>
      </c>
      <c r="G1117" s="63">
        <v>42.95</v>
      </c>
      <c r="H1117" s="41">
        <v>0.56999999999999995</v>
      </c>
      <c r="I1117" s="41">
        <v>1.5</v>
      </c>
      <c r="J1117" s="41">
        <f t="shared" si="26"/>
        <v>2.25</v>
      </c>
      <c r="K1117" s="64">
        <v>7</v>
      </c>
      <c r="L1117" s="64">
        <v>2</v>
      </c>
      <c r="M1117" s="65" t="s">
        <v>124</v>
      </c>
      <c r="N1117" s="65" t="s">
        <v>125</v>
      </c>
      <c r="O1117" s="66">
        <v>16</v>
      </c>
    </row>
    <row r="1118" spans="1:15" ht="14.5" customHeight="1" x14ac:dyDescent="0.3">
      <c r="A1118" s="60" t="s">
        <v>1236</v>
      </c>
      <c r="B1118" s="61">
        <v>10403</v>
      </c>
      <c r="C1118" s="62">
        <v>7</v>
      </c>
      <c r="D1118" s="62">
        <v>3</v>
      </c>
      <c r="E1118" s="63">
        <v>24.33</v>
      </c>
      <c r="F1118" s="63">
        <v>40.15</v>
      </c>
      <c r="G1118" s="63">
        <v>55.97</v>
      </c>
      <c r="H1118" s="41">
        <v>0.73</v>
      </c>
      <c r="I1118" s="41">
        <v>1.95</v>
      </c>
      <c r="J1118" s="41">
        <f t="shared" si="26"/>
        <v>2.92</v>
      </c>
      <c r="K1118" s="64">
        <v>7</v>
      </c>
      <c r="L1118" s="64">
        <v>2</v>
      </c>
      <c r="M1118" s="65" t="s">
        <v>127</v>
      </c>
      <c r="N1118" s="65" t="s">
        <v>125</v>
      </c>
      <c r="O1118" s="66">
        <v>16</v>
      </c>
    </row>
    <row r="1119" spans="1:15" ht="14.5" customHeight="1" x14ac:dyDescent="0.3">
      <c r="A1119" s="60" t="s">
        <v>1237</v>
      </c>
      <c r="B1119" s="61">
        <v>16500</v>
      </c>
      <c r="C1119" s="62">
        <v>2</v>
      </c>
      <c r="D1119" s="62">
        <v>10</v>
      </c>
      <c r="E1119" s="63">
        <v>15.45</v>
      </c>
      <c r="F1119" s="63"/>
      <c r="G1119" s="63">
        <v>23.63</v>
      </c>
      <c r="H1119" s="41">
        <v>0.47</v>
      </c>
      <c r="I1119" s="41">
        <v>1.24</v>
      </c>
      <c r="J1119" s="41">
        <f t="shared" si="26"/>
        <v>1.86</v>
      </c>
      <c r="K1119" s="64">
        <v>2</v>
      </c>
      <c r="L1119" s="64">
        <v>6</v>
      </c>
      <c r="M1119" s="65" t="s">
        <v>125</v>
      </c>
      <c r="N1119" s="65" t="s">
        <v>125</v>
      </c>
      <c r="O1119" s="66">
        <v>202</v>
      </c>
    </row>
    <row r="1120" spans="1:15" ht="14.5" customHeight="1" x14ac:dyDescent="0.3">
      <c r="A1120" s="60" t="s">
        <v>1238</v>
      </c>
      <c r="B1120" s="61">
        <v>10320</v>
      </c>
      <c r="C1120" s="62">
        <v>81</v>
      </c>
      <c r="D1120" s="62">
        <v>4</v>
      </c>
      <c r="E1120" s="63">
        <v>18.690000000000001</v>
      </c>
      <c r="F1120" s="63">
        <v>34.46</v>
      </c>
      <c r="G1120" s="63">
        <v>42.95</v>
      </c>
      <c r="H1120" s="41">
        <v>0.56999999999999995</v>
      </c>
      <c r="I1120" s="41">
        <v>1.5</v>
      </c>
      <c r="J1120" s="41">
        <f t="shared" si="26"/>
        <v>2.25</v>
      </c>
      <c r="K1120" s="64">
        <v>17</v>
      </c>
      <c r="L1120" s="64">
        <v>2</v>
      </c>
      <c r="M1120" s="65" t="s">
        <v>127</v>
      </c>
      <c r="N1120" s="65" t="s">
        <v>125</v>
      </c>
      <c r="O1120" s="66">
        <v>4</v>
      </c>
    </row>
    <row r="1121" spans="1:15" ht="14.5" customHeight="1" x14ac:dyDescent="0.3">
      <c r="A1121" s="60" t="s">
        <v>1239</v>
      </c>
      <c r="B1121" s="61">
        <v>7371</v>
      </c>
      <c r="C1121" s="62">
        <v>7</v>
      </c>
      <c r="D1121" s="62">
        <v>4</v>
      </c>
      <c r="E1121" s="63">
        <v>18.690000000000001</v>
      </c>
      <c r="F1121" s="63">
        <v>30.82</v>
      </c>
      <c r="G1121" s="63">
        <v>42.95</v>
      </c>
      <c r="H1121" s="41">
        <v>0.56999999999999995</v>
      </c>
      <c r="I1121" s="41">
        <v>1.5</v>
      </c>
      <c r="J1121" s="41">
        <f t="shared" si="26"/>
        <v>2.25</v>
      </c>
      <c r="K1121" s="64">
        <v>7</v>
      </c>
      <c r="L1121" s="64">
        <v>2</v>
      </c>
      <c r="M1121" s="65" t="s">
        <v>125</v>
      </c>
      <c r="N1121" s="65" t="s">
        <v>125</v>
      </c>
      <c r="O1121" s="66">
        <v>19</v>
      </c>
    </row>
    <row r="1122" spans="1:15" ht="14.5" customHeight="1" x14ac:dyDescent="0.3">
      <c r="A1122" s="60" t="s">
        <v>1240</v>
      </c>
      <c r="B1122" s="61">
        <v>7372</v>
      </c>
      <c r="C1122" s="62">
        <v>7</v>
      </c>
      <c r="D1122" s="62">
        <v>3</v>
      </c>
      <c r="E1122" s="63">
        <v>24.33</v>
      </c>
      <c r="F1122" s="63">
        <v>40.15</v>
      </c>
      <c r="G1122" s="63">
        <v>55.97</v>
      </c>
      <c r="H1122" s="41">
        <v>0.73</v>
      </c>
      <c r="I1122" s="41">
        <v>1.95</v>
      </c>
      <c r="J1122" s="41">
        <f t="shared" si="26"/>
        <v>2.92</v>
      </c>
      <c r="K1122" s="64">
        <v>7</v>
      </c>
      <c r="L1122" s="64">
        <v>2</v>
      </c>
      <c r="M1122" s="65" t="s">
        <v>127</v>
      </c>
      <c r="N1122" s="65" t="s">
        <v>125</v>
      </c>
      <c r="O1122" s="66">
        <v>19</v>
      </c>
    </row>
    <row r="1123" spans="1:15" ht="14.5" customHeight="1" x14ac:dyDescent="0.3">
      <c r="A1123" s="60" t="s">
        <v>1241</v>
      </c>
      <c r="B1123" s="61">
        <v>27661</v>
      </c>
      <c r="C1123" s="62">
        <v>14</v>
      </c>
      <c r="D1123" s="62">
        <v>15</v>
      </c>
      <c r="E1123" s="63">
        <v>14.85</v>
      </c>
      <c r="F1123" s="63">
        <v>24.48</v>
      </c>
      <c r="G1123" s="63">
        <v>34.11</v>
      </c>
      <c r="H1123" s="41">
        <v>0.45</v>
      </c>
      <c r="I1123" s="41">
        <v>1.19</v>
      </c>
      <c r="J1123" s="41">
        <f t="shared" si="26"/>
        <v>1.79</v>
      </c>
      <c r="K1123" s="64">
        <v>14</v>
      </c>
      <c r="L1123" s="64">
        <v>2</v>
      </c>
      <c r="M1123" s="65" t="s">
        <v>125</v>
      </c>
      <c r="N1123" s="65" t="s">
        <v>125</v>
      </c>
      <c r="O1123" s="66">
        <v>28</v>
      </c>
    </row>
    <row r="1124" spans="1:15" ht="14.5" customHeight="1" x14ac:dyDescent="0.3">
      <c r="A1124" s="60" t="s">
        <v>1242</v>
      </c>
      <c r="B1124" s="61">
        <v>27680</v>
      </c>
      <c r="C1124" s="62">
        <v>81</v>
      </c>
      <c r="D1124" s="62">
        <v>3</v>
      </c>
      <c r="E1124" s="63">
        <v>24.33</v>
      </c>
      <c r="F1124" s="63">
        <v>40.15</v>
      </c>
      <c r="G1124" s="63">
        <v>55.97</v>
      </c>
      <c r="H1124" s="41">
        <v>0.73</v>
      </c>
      <c r="I1124" s="41">
        <v>1.95</v>
      </c>
      <c r="J1124" s="41">
        <f t="shared" si="26"/>
        <v>2.92</v>
      </c>
      <c r="K1124" s="64">
        <v>17</v>
      </c>
      <c r="L1124" s="64">
        <v>2</v>
      </c>
      <c r="M1124" s="65" t="s">
        <v>127</v>
      </c>
      <c r="N1124" s="65" t="s">
        <v>125</v>
      </c>
      <c r="O1124" s="66">
        <v>5</v>
      </c>
    </row>
    <row r="1125" spans="1:15" ht="14.5" customHeight="1" x14ac:dyDescent="0.3">
      <c r="A1125" s="60" t="s">
        <v>1243</v>
      </c>
      <c r="B1125" s="61">
        <v>27663</v>
      </c>
      <c r="C1125" s="62">
        <v>14</v>
      </c>
      <c r="D1125" s="62">
        <v>14</v>
      </c>
      <c r="E1125" s="63">
        <v>18.690000000000001</v>
      </c>
      <c r="F1125" s="63">
        <v>30.82</v>
      </c>
      <c r="G1125" s="63">
        <v>42.95</v>
      </c>
      <c r="H1125" s="41">
        <v>0.56999999999999995</v>
      </c>
      <c r="I1125" s="41">
        <v>1.5</v>
      </c>
      <c r="J1125" s="41">
        <f t="shared" si="26"/>
        <v>2.25</v>
      </c>
      <c r="K1125" s="64">
        <v>14</v>
      </c>
      <c r="L1125" s="64">
        <v>2</v>
      </c>
      <c r="M1125" s="65" t="s">
        <v>127</v>
      </c>
      <c r="N1125" s="65" t="s">
        <v>125</v>
      </c>
      <c r="O1125" s="66">
        <v>28</v>
      </c>
    </row>
    <row r="1126" spans="1:15" ht="14.5" customHeight="1" x14ac:dyDescent="0.3">
      <c r="A1126" s="60" t="s">
        <v>1244</v>
      </c>
      <c r="B1126" s="61">
        <v>27664</v>
      </c>
      <c r="C1126" s="62">
        <v>14</v>
      </c>
      <c r="D1126" s="62">
        <v>13</v>
      </c>
      <c r="E1126" s="63">
        <v>24.33</v>
      </c>
      <c r="F1126" s="63">
        <v>40.15</v>
      </c>
      <c r="G1126" s="63">
        <v>55.97</v>
      </c>
      <c r="H1126" s="41">
        <v>0.73</v>
      </c>
      <c r="I1126" s="41">
        <v>1.95</v>
      </c>
      <c r="J1126" s="41">
        <f t="shared" si="26"/>
        <v>2.92</v>
      </c>
      <c r="K1126" s="64">
        <v>14</v>
      </c>
      <c r="L1126" s="64">
        <v>2</v>
      </c>
      <c r="M1126" s="65" t="s">
        <v>127</v>
      </c>
      <c r="N1126" s="65" t="s">
        <v>125</v>
      </c>
      <c r="O1126" s="66">
        <v>28</v>
      </c>
    </row>
    <row r="1127" spans="1:15" ht="14.5" customHeight="1" x14ac:dyDescent="0.3">
      <c r="A1127" s="60" t="s">
        <v>1245</v>
      </c>
      <c r="B1127" s="61">
        <v>27662</v>
      </c>
      <c r="C1127" s="62">
        <v>14</v>
      </c>
      <c r="D1127" s="62">
        <v>14</v>
      </c>
      <c r="E1127" s="63">
        <v>18.690000000000001</v>
      </c>
      <c r="F1127" s="63">
        <v>30.82</v>
      </c>
      <c r="G1127" s="63">
        <v>42.95</v>
      </c>
      <c r="H1127" s="41">
        <v>0.56999999999999995</v>
      </c>
      <c r="I1127" s="41">
        <v>1.5</v>
      </c>
      <c r="J1127" s="41">
        <f t="shared" si="26"/>
        <v>2.25</v>
      </c>
      <c r="K1127" s="64">
        <v>14</v>
      </c>
      <c r="L1127" s="64">
        <v>2</v>
      </c>
      <c r="M1127" s="65" t="s">
        <v>127</v>
      </c>
      <c r="N1127" s="65" t="s">
        <v>125</v>
      </c>
      <c r="O1127" s="66">
        <v>28</v>
      </c>
    </row>
    <row r="1128" spans="1:15" ht="14.5" customHeight="1" x14ac:dyDescent="0.3">
      <c r="A1128" s="60" t="s">
        <v>1246</v>
      </c>
      <c r="B1128" s="61">
        <v>74861</v>
      </c>
      <c r="C1128" s="62">
        <v>5</v>
      </c>
      <c r="D1128" s="62">
        <v>12</v>
      </c>
      <c r="E1128" s="63">
        <v>17.329999999999998</v>
      </c>
      <c r="F1128" s="63"/>
      <c r="G1128" s="63">
        <v>29.63</v>
      </c>
      <c r="H1128" s="41">
        <v>0.52</v>
      </c>
      <c r="I1128" s="41">
        <v>1.39</v>
      </c>
      <c r="J1128" s="41">
        <f t="shared" si="26"/>
        <v>2.0799999999999996</v>
      </c>
      <c r="K1128" s="64">
        <v>5</v>
      </c>
      <c r="L1128" s="64">
        <v>4</v>
      </c>
      <c r="M1128" s="65" t="s">
        <v>125</v>
      </c>
      <c r="N1128" s="65" t="s">
        <v>125</v>
      </c>
      <c r="O1128" s="66">
        <v>25</v>
      </c>
    </row>
    <row r="1129" spans="1:15" ht="14.5" customHeight="1" x14ac:dyDescent="0.3">
      <c r="A1129" s="60" t="s">
        <v>1247</v>
      </c>
      <c r="B1129" s="61">
        <v>74863</v>
      </c>
      <c r="C1129" s="62">
        <v>5</v>
      </c>
      <c r="D1129" s="62">
        <v>15</v>
      </c>
      <c r="E1129" s="63">
        <v>21.95</v>
      </c>
      <c r="F1129" s="63"/>
      <c r="G1129" s="63">
        <v>37.5</v>
      </c>
      <c r="H1129" s="41">
        <v>0.66</v>
      </c>
      <c r="I1129" s="41">
        <v>1.76</v>
      </c>
      <c r="J1129" s="41">
        <f t="shared" si="26"/>
        <v>2.6399999999999997</v>
      </c>
      <c r="K1129" s="64">
        <v>5</v>
      </c>
      <c r="L1129" s="64">
        <v>4</v>
      </c>
      <c r="M1129" s="65" t="s">
        <v>125</v>
      </c>
      <c r="N1129" s="65" t="s">
        <v>125</v>
      </c>
      <c r="O1129" s="66">
        <v>25</v>
      </c>
    </row>
    <row r="1130" spans="1:15" ht="14.5" customHeight="1" x14ac:dyDescent="0.3">
      <c r="A1130" s="60" t="s">
        <v>1248</v>
      </c>
      <c r="B1130" s="61">
        <v>74862</v>
      </c>
      <c r="C1130" s="62">
        <v>5</v>
      </c>
      <c r="D1130" s="62">
        <v>14</v>
      </c>
      <c r="E1130" s="63">
        <v>20.28</v>
      </c>
      <c r="F1130" s="63"/>
      <c r="G1130" s="63">
        <v>34.65</v>
      </c>
      <c r="H1130" s="41">
        <v>0.61</v>
      </c>
      <c r="I1130" s="41">
        <v>1.63</v>
      </c>
      <c r="J1130" s="41">
        <f t="shared" si="26"/>
        <v>2.44</v>
      </c>
      <c r="K1130" s="64">
        <v>5</v>
      </c>
      <c r="L1130" s="64">
        <v>4</v>
      </c>
      <c r="M1130" s="65" t="s">
        <v>125</v>
      </c>
      <c r="N1130" s="65" t="s">
        <v>125</v>
      </c>
      <c r="O1130" s="66">
        <v>25</v>
      </c>
    </row>
    <row r="1131" spans="1:15" ht="14.5" customHeight="1" x14ac:dyDescent="0.3">
      <c r="A1131" s="60" t="s">
        <v>1249</v>
      </c>
      <c r="B1131" s="61">
        <v>65700</v>
      </c>
      <c r="C1131" s="62">
        <v>5</v>
      </c>
      <c r="D1131" s="62">
        <v>63</v>
      </c>
      <c r="E1131" s="63">
        <v>20.79</v>
      </c>
      <c r="F1131" s="63">
        <v>38.380000000000003</v>
      </c>
      <c r="G1131" s="63">
        <v>55.97</v>
      </c>
      <c r="H1131" s="41">
        <v>0.63</v>
      </c>
      <c r="I1131" s="41">
        <v>1.67</v>
      </c>
      <c r="J1131" s="41">
        <f t="shared" si="26"/>
        <v>2.5</v>
      </c>
      <c r="K1131" s="64">
        <v>5</v>
      </c>
      <c r="L1131" s="64">
        <v>4</v>
      </c>
      <c r="M1131" s="65" t="s">
        <v>125</v>
      </c>
      <c r="N1131" s="65" t="s">
        <v>125</v>
      </c>
      <c r="O1131" s="66">
        <v>247</v>
      </c>
    </row>
    <row r="1132" spans="1:15" ht="14.5" customHeight="1" x14ac:dyDescent="0.3">
      <c r="A1132" s="60" t="s">
        <v>1250</v>
      </c>
      <c r="B1132" s="61">
        <v>23570</v>
      </c>
      <c r="C1132" s="62">
        <v>2</v>
      </c>
      <c r="D1132" s="62">
        <v>12</v>
      </c>
      <c r="E1132" s="63">
        <v>18.07</v>
      </c>
      <c r="F1132" s="63"/>
      <c r="G1132" s="63">
        <v>27.65</v>
      </c>
      <c r="H1132" s="41">
        <v>0.55000000000000004</v>
      </c>
      <c r="I1132" s="41">
        <v>1.45</v>
      </c>
      <c r="J1132" s="41">
        <f t="shared" si="26"/>
        <v>2.17</v>
      </c>
      <c r="K1132" s="64">
        <v>2</v>
      </c>
      <c r="L1132" s="64">
        <v>6</v>
      </c>
      <c r="M1132" s="65" t="s">
        <v>125</v>
      </c>
      <c r="N1132" s="65" t="s">
        <v>125</v>
      </c>
      <c r="O1132" s="66">
        <v>159</v>
      </c>
    </row>
    <row r="1133" spans="1:15" ht="14.5" customHeight="1" x14ac:dyDescent="0.3">
      <c r="A1133" s="60" t="s">
        <v>1251</v>
      </c>
      <c r="B1133" s="61">
        <v>3400</v>
      </c>
      <c r="C1133" s="62">
        <v>2</v>
      </c>
      <c r="D1133" s="62">
        <v>11</v>
      </c>
      <c r="E1133" s="63">
        <v>16.71</v>
      </c>
      <c r="F1133" s="63"/>
      <c r="G1133" s="63">
        <v>25.56</v>
      </c>
      <c r="H1133" s="41">
        <v>0.51</v>
      </c>
      <c r="I1133" s="41">
        <v>1.34</v>
      </c>
      <c r="J1133" s="41">
        <f t="shared" si="26"/>
        <v>2.0099999999999998</v>
      </c>
      <c r="K1133" s="64">
        <v>2</v>
      </c>
      <c r="L1133" s="64">
        <v>6</v>
      </c>
      <c r="M1133" s="65" t="s">
        <v>125</v>
      </c>
      <c r="N1133" s="65" t="s">
        <v>125</v>
      </c>
      <c r="O1133" s="66">
        <v>195</v>
      </c>
    </row>
    <row r="1134" spans="1:15" ht="14.5" customHeight="1" x14ac:dyDescent="0.3">
      <c r="A1134" s="60" t="s">
        <v>1252</v>
      </c>
      <c r="B1134" s="61">
        <v>3461</v>
      </c>
      <c r="C1134" s="62">
        <v>7</v>
      </c>
      <c r="D1134" s="62">
        <v>4</v>
      </c>
      <c r="E1134" s="63">
        <v>18.690000000000001</v>
      </c>
      <c r="F1134" s="63">
        <v>30.82</v>
      </c>
      <c r="G1134" s="63">
        <v>42.95</v>
      </c>
      <c r="H1134" s="41">
        <v>0.56999999999999995</v>
      </c>
      <c r="I1134" s="41">
        <v>1.5</v>
      </c>
      <c r="J1134" s="41">
        <f t="shared" si="26"/>
        <v>2.25</v>
      </c>
      <c r="K1134" s="64">
        <v>7</v>
      </c>
      <c r="L1134" s="64">
        <v>2</v>
      </c>
      <c r="M1134" s="65" t="s">
        <v>124</v>
      </c>
      <c r="N1134" s="65" t="s">
        <v>125</v>
      </c>
      <c r="O1134" s="66">
        <v>159</v>
      </c>
    </row>
    <row r="1135" spans="1:15" ht="14.5" customHeight="1" x14ac:dyDescent="0.3">
      <c r="A1135" s="60" t="s">
        <v>1253</v>
      </c>
      <c r="B1135" s="61">
        <v>3463</v>
      </c>
      <c r="C1135" s="62">
        <v>7</v>
      </c>
      <c r="D1135" s="62">
        <v>3</v>
      </c>
      <c r="E1135" s="63">
        <v>24.33</v>
      </c>
      <c r="F1135" s="63">
        <v>40.15</v>
      </c>
      <c r="G1135" s="63">
        <v>55.97</v>
      </c>
      <c r="H1135" s="41">
        <v>0.73</v>
      </c>
      <c r="I1135" s="41">
        <v>1.95</v>
      </c>
      <c r="J1135" s="41">
        <f t="shared" si="26"/>
        <v>2.92</v>
      </c>
      <c r="K1135" s="64">
        <v>7</v>
      </c>
      <c r="L1135" s="64">
        <v>2</v>
      </c>
      <c r="M1135" s="65" t="s">
        <v>127</v>
      </c>
      <c r="N1135" s="65" t="s">
        <v>125</v>
      </c>
      <c r="O1135" s="66">
        <v>159</v>
      </c>
    </row>
    <row r="1136" spans="1:15" ht="14.5" customHeight="1" x14ac:dyDescent="0.3">
      <c r="A1136" s="60" t="s">
        <v>1254</v>
      </c>
      <c r="B1136" s="61">
        <v>3462</v>
      </c>
      <c r="C1136" s="62">
        <v>7</v>
      </c>
      <c r="D1136" s="62">
        <v>3</v>
      </c>
      <c r="E1136" s="63">
        <v>24.33</v>
      </c>
      <c r="F1136" s="63">
        <v>40.15</v>
      </c>
      <c r="G1136" s="63">
        <v>55.97</v>
      </c>
      <c r="H1136" s="41">
        <v>0.73</v>
      </c>
      <c r="I1136" s="41">
        <v>1.95</v>
      </c>
      <c r="J1136" s="41">
        <f t="shared" si="26"/>
        <v>2.92</v>
      </c>
      <c r="K1136" s="64">
        <v>7</v>
      </c>
      <c r="L1136" s="64">
        <v>2</v>
      </c>
      <c r="M1136" s="65" t="s">
        <v>127</v>
      </c>
      <c r="N1136" s="65" t="s">
        <v>125</v>
      </c>
      <c r="O1136" s="66">
        <v>159</v>
      </c>
    </row>
    <row r="1137" spans="1:15" ht="14.5" customHeight="1" x14ac:dyDescent="0.3">
      <c r="A1137" s="60" t="s">
        <v>1255</v>
      </c>
      <c r="B1137" s="61">
        <v>3420</v>
      </c>
      <c r="C1137" s="62">
        <v>81</v>
      </c>
      <c r="D1137" s="62">
        <v>3</v>
      </c>
      <c r="E1137" s="63">
        <v>24.33</v>
      </c>
      <c r="F1137" s="63">
        <v>40.15</v>
      </c>
      <c r="G1137" s="63">
        <v>55.97</v>
      </c>
      <c r="H1137" s="41">
        <v>0.73</v>
      </c>
      <c r="I1137" s="41">
        <v>1.95</v>
      </c>
      <c r="J1137" s="41">
        <f t="shared" ref="J1137:J1200" si="27">ROUNDUP(E1137*0.12,2)</f>
        <v>2.92</v>
      </c>
      <c r="K1137" s="64">
        <v>17</v>
      </c>
      <c r="L1137" s="64">
        <v>2</v>
      </c>
      <c r="M1137" s="65" t="s">
        <v>127</v>
      </c>
      <c r="N1137" s="65" t="s">
        <v>125</v>
      </c>
      <c r="O1137" s="66">
        <v>3</v>
      </c>
    </row>
    <row r="1138" spans="1:15" ht="14.5" customHeight="1" x14ac:dyDescent="0.3">
      <c r="A1138" s="60" t="s">
        <v>1256</v>
      </c>
      <c r="B1138" s="61">
        <v>5720</v>
      </c>
      <c r="C1138" s="62">
        <v>81</v>
      </c>
      <c r="D1138" s="62">
        <v>3</v>
      </c>
      <c r="E1138" s="63">
        <v>24.33</v>
      </c>
      <c r="F1138" s="63">
        <v>40.15</v>
      </c>
      <c r="G1138" s="63">
        <v>55.97</v>
      </c>
      <c r="H1138" s="41">
        <v>0.73</v>
      </c>
      <c r="I1138" s="41">
        <v>1.95</v>
      </c>
      <c r="J1138" s="41">
        <f t="shared" si="27"/>
        <v>2.92</v>
      </c>
      <c r="K1138" s="64">
        <v>17</v>
      </c>
      <c r="L1138" s="64">
        <v>1</v>
      </c>
      <c r="M1138" s="65" t="s">
        <v>127</v>
      </c>
      <c r="N1138" s="65" t="s">
        <v>125</v>
      </c>
      <c r="O1138" s="66">
        <v>2</v>
      </c>
    </row>
    <row r="1139" spans="1:15" ht="14.5" customHeight="1" x14ac:dyDescent="0.3">
      <c r="A1139" s="60" t="s">
        <v>1257</v>
      </c>
      <c r="B1139" s="61">
        <v>5420</v>
      </c>
      <c r="C1139" s="62">
        <v>81</v>
      </c>
      <c r="D1139" s="62">
        <v>4</v>
      </c>
      <c r="E1139" s="63">
        <v>18.690000000000001</v>
      </c>
      <c r="F1139" s="63">
        <v>34.46</v>
      </c>
      <c r="G1139" s="63">
        <v>42.95</v>
      </c>
      <c r="H1139" s="41">
        <v>0.56999999999999995</v>
      </c>
      <c r="I1139" s="41">
        <v>1.5</v>
      </c>
      <c r="J1139" s="41">
        <f t="shared" si="27"/>
        <v>2.25</v>
      </c>
      <c r="K1139" s="64">
        <v>17</v>
      </c>
      <c r="L1139" s="64">
        <v>2</v>
      </c>
      <c r="M1139" s="65" t="s">
        <v>127</v>
      </c>
      <c r="N1139" s="65" t="s">
        <v>125</v>
      </c>
      <c r="O1139" s="66">
        <v>3</v>
      </c>
    </row>
    <row r="1140" spans="1:15" ht="14.5" customHeight="1" x14ac:dyDescent="0.3">
      <c r="A1140" s="60" t="s">
        <v>1258</v>
      </c>
      <c r="B1140" s="61">
        <v>23901</v>
      </c>
      <c r="C1140" s="62">
        <v>2</v>
      </c>
      <c r="D1140" s="62">
        <v>11</v>
      </c>
      <c r="E1140" s="63">
        <v>16.71</v>
      </c>
      <c r="F1140" s="63"/>
      <c r="G1140" s="63">
        <v>25.56</v>
      </c>
      <c r="H1140" s="41">
        <v>0.51</v>
      </c>
      <c r="I1140" s="41">
        <v>1.34</v>
      </c>
      <c r="J1140" s="41">
        <f t="shared" si="27"/>
        <v>2.0099999999999998</v>
      </c>
      <c r="K1140" s="64">
        <v>2</v>
      </c>
      <c r="L1140" s="64">
        <v>6</v>
      </c>
      <c r="M1140" s="65" t="s">
        <v>125</v>
      </c>
      <c r="N1140" s="65" t="s">
        <v>125</v>
      </c>
      <c r="O1140" s="66">
        <v>195</v>
      </c>
    </row>
    <row r="1141" spans="1:15" ht="14.5" customHeight="1" x14ac:dyDescent="0.3">
      <c r="A1141" s="60" t="s">
        <v>1259</v>
      </c>
      <c r="B1141" s="61">
        <v>23902</v>
      </c>
      <c r="C1141" s="62">
        <v>2</v>
      </c>
      <c r="D1141" s="62">
        <v>12</v>
      </c>
      <c r="E1141" s="63">
        <v>18.07</v>
      </c>
      <c r="F1141" s="63"/>
      <c r="G1141" s="63">
        <v>27.65</v>
      </c>
      <c r="H1141" s="41">
        <v>0.55000000000000004</v>
      </c>
      <c r="I1141" s="41">
        <v>1.45</v>
      </c>
      <c r="J1141" s="41">
        <f t="shared" si="27"/>
        <v>2.17</v>
      </c>
      <c r="K1141" s="64">
        <v>2</v>
      </c>
      <c r="L1141" s="64">
        <v>6</v>
      </c>
      <c r="M1141" s="65" t="s">
        <v>125</v>
      </c>
      <c r="N1141" s="65" t="s">
        <v>125</v>
      </c>
      <c r="O1141" s="66">
        <v>195</v>
      </c>
    </row>
    <row r="1142" spans="1:15" ht="14.5" customHeight="1" x14ac:dyDescent="0.3">
      <c r="A1142" s="60" t="s">
        <v>1260</v>
      </c>
      <c r="B1142" s="61">
        <v>5761</v>
      </c>
      <c r="C1142" s="62">
        <v>7</v>
      </c>
      <c r="D1142" s="62">
        <v>4</v>
      </c>
      <c r="E1142" s="63">
        <v>18.690000000000001</v>
      </c>
      <c r="F1142" s="63">
        <v>30.82</v>
      </c>
      <c r="G1142" s="63">
        <v>42.95</v>
      </c>
      <c r="H1142" s="41">
        <v>0.56999999999999995</v>
      </c>
      <c r="I1142" s="41">
        <v>1.5</v>
      </c>
      <c r="J1142" s="41">
        <f t="shared" si="27"/>
        <v>2.25</v>
      </c>
      <c r="K1142" s="64">
        <v>7</v>
      </c>
      <c r="L1142" s="64">
        <v>2</v>
      </c>
      <c r="M1142" s="65" t="s">
        <v>124</v>
      </c>
      <c r="N1142" s="65" t="s">
        <v>125</v>
      </c>
      <c r="O1142" s="66">
        <v>195</v>
      </c>
    </row>
    <row r="1143" spans="1:15" ht="14.5" customHeight="1" x14ac:dyDescent="0.3">
      <c r="A1143" s="60" t="s">
        <v>1261</v>
      </c>
      <c r="B1143" s="61">
        <v>5763</v>
      </c>
      <c r="C1143" s="62">
        <v>7</v>
      </c>
      <c r="D1143" s="62">
        <v>3</v>
      </c>
      <c r="E1143" s="63">
        <v>24.33</v>
      </c>
      <c r="F1143" s="63">
        <v>40.15</v>
      </c>
      <c r="G1143" s="63">
        <v>55.97</v>
      </c>
      <c r="H1143" s="41">
        <v>0.73</v>
      </c>
      <c r="I1143" s="41">
        <v>1.95</v>
      </c>
      <c r="J1143" s="41">
        <f t="shared" si="27"/>
        <v>2.92</v>
      </c>
      <c r="K1143" s="64">
        <v>7</v>
      </c>
      <c r="L1143" s="64">
        <v>2</v>
      </c>
      <c r="M1143" s="65" t="s">
        <v>127</v>
      </c>
      <c r="N1143" s="65" t="s">
        <v>125</v>
      </c>
      <c r="O1143" s="66">
        <v>195</v>
      </c>
    </row>
    <row r="1144" spans="1:15" ht="14.5" customHeight="1" x14ac:dyDescent="0.3">
      <c r="A1144" s="60" t="s">
        <v>1262</v>
      </c>
      <c r="B1144" s="61">
        <v>39401</v>
      </c>
      <c r="C1144" s="62">
        <v>12</v>
      </c>
      <c r="D1144" s="62">
        <v>65</v>
      </c>
      <c r="E1144" s="63">
        <v>13.79</v>
      </c>
      <c r="F1144" s="63">
        <v>23.95</v>
      </c>
      <c r="G1144" s="63">
        <v>34.11</v>
      </c>
      <c r="H1144" s="41">
        <v>0.42</v>
      </c>
      <c r="I1144" s="41">
        <v>1.1100000000000001</v>
      </c>
      <c r="J1144" s="41">
        <f t="shared" si="27"/>
        <v>1.66</v>
      </c>
      <c r="K1144" s="64">
        <v>12</v>
      </c>
      <c r="L1144" s="64">
        <v>5</v>
      </c>
      <c r="M1144" s="65" t="s">
        <v>125</v>
      </c>
      <c r="N1144" s="65" t="s">
        <v>125</v>
      </c>
      <c r="O1144" s="66">
        <v>112</v>
      </c>
    </row>
    <row r="1145" spans="1:15" ht="14.5" customHeight="1" x14ac:dyDescent="0.3">
      <c r="A1145" s="60" t="s">
        <v>1263</v>
      </c>
      <c r="B1145" s="61">
        <v>39402</v>
      </c>
      <c r="C1145" s="62">
        <v>12</v>
      </c>
      <c r="D1145" s="62">
        <v>64</v>
      </c>
      <c r="E1145" s="63">
        <v>17.43</v>
      </c>
      <c r="F1145" s="63">
        <v>30.19</v>
      </c>
      <c r="G1145" s="63">
        <v>42.95</v>
      </c>
      <c r="H1145" s="41">
        <v>0.53</v>
      </c>
      <c r="I1145" s="41">
        <v>1.4</v>
      </c>
      <c r="J1145" s="41">
        <f t="shared" si="27"/>
        <v>2.0999999999999996</v>
      </c>
      <c r="K1145" s="64">
        <v>12</v>
      </c>
      <c r="L1145" s="64">
        <v>5</v>
      </c>
      <c r="M1145" s="65" t="s">
        <v>125</v>
      </c>
      <c r="N1145" s="65" t="s">
        <v>125</v>
      </c>
      <c r="O1145" s="66">
        <v>112</v>
      </c>
    </row>
    <row r="1146" spans="1:15" ht="14.5" customHeight="1" x14ac:dyDescent="0.3">
      <c r="A1146" s="60" t="s">
        <v>1264</v>
      </c>
      <c r="B1146" s="61">
        <v>6280</v>
      </c>
      <c r="C1146" s="62">
        <v>81</v>
      </c>
      <c r="D1146" s="62">
        <v>3</v>
      </c>
      <c r="E1146" s="63">
        <v>24.33</v>
      </c>
      <c r="F1146" s="63">
        <v>40.15</v>
      </c>
      <c r="G1146" s="63">
        <v>55.97</v>
      </c>
      <c r="H1146" s="41">
        <v>0.73</v>
      </c>
      <c r="I1146" s="41">
        <v>1.95</v>
      </c>
      <c r="J1146" s="41">
        <f t="shared" si="27"/>
        <v>2.92</v>
      </c>
      <c r="K1146" s="64">
        <v>17</v>
      </c>
      <c r="L1146" s="64">
        <v>1</v>
      </c>
      <c r="M1146" s="65" t="s">
        <v>127</v>
      </c>
      <c r="N1146" s="65" t="s">
        <v>125</v>
      </c>
      <c r="O1146" s="66">
        <v>2</v>
      </c>
    </row>
    <row r="1147" spans="1:15" ht="14.5" customHeight="1" x14ac:dyDescent="0.3">
      <c r="A1147" s="60" t="s">
        <v>1265</v>
      </c>
      <c r="B1147" s="61">
        <v>4561</v>
      </c>
      <c r="C1147" s="62">
        <v>7</v>
      </c>
      <c r="D1147" s="62">
        <v>4</v>
      </c>
      <c r="E1147" s="63">
        <v>18.690000000000001</v>
      </c>
      <c r="F1147" s="63">
        <v>30.82</v>
      </c>
      <c r="G1147" s="63">
        <v>42.95</v>
      </c>
      <c r="H1147" s="41">
        <v>0.56999999999999995</v>
      </c>
      <c r="I1147" s="41">
        <v>1.5</v>
      </c>
      <c r="J1147" s="41">
        <f t="shared" si="27"/>
        <v>2.25</v>
      </c>
      <c r="K1147" s="64">
        <v>7</v>
      </c>
      <c r="L1147" s="64">
        <v>2</v>
      </c>
      <c r="M1147" s="65" t="s">
        <v>125</v>
      </c>
      <c r="N1147" s="65" t="s">
        <v>125</v>
      </c>
      <c r="O1147" s="66">
        <v>25</v>
      </c>
    </row>
    <row r="1148" spans="1:15" ht="14.5" customHeight="1" x14ac:dyDescent="0.3">
      <c r="A1148" s="60" t="s">
        <v>1266</v>
      </c>
      <c r="B1148" s="61">
        <v>4562</v>
      </c>
      <c r="C1148" s="62">
        <v>7</v>
      </c>
      <c r="D1148" s="62">
        <v>3</v>
      </c>
      <c r="E1148" s="63">
        <v>24.33</v>
      </c>
      <c r="F1148" s="63">
        <v>40.15</v>
      </c>
      <c r="G1148" s="63">
        <v>55.97</v>
      </c>
      <c r="H1148" s="41">
        <v>0.73</v>
      </c>
      <c r="I1148" s="41">
        <v>1.95</v>
      </c>
      <c r="J1148" s="41">
        <f t="shared" si="27"/>
        <v>2.92</v>
      </c>
      <c r="K1148" s="64">
        <v>7</v>
      </c>
      <c r="L1148" s="64">
        <v>2</v>
      </c>
      <c r="M1148" s="65" t="s">
        <v>127</v>
      </c>
      <c r="N1148" s="65" t="s">
        <v>125</v>
      </c>
      <c r="O1148" s="66">
        <v>25</v>
      </c>
    </row>
    <row r="1149" spans="1:15" ht="14.5" customHeight="1" x14ac:dyDescent="0.3">
      <c r="A1149" s="60" t="s">
        <v>1267</v>
      </c>
      <c r="B1149" s="61">
        <v>49101</v>
      </c>
      <c r="C1149" s="62">
        <v>12</v>
      </c>
      <c r="D1149" s="62">
        <v>64</v>
      </c>
      <c r="E1149" s="63">
        <v>17.43</v>
      </c>
      <c r="F1149" s="63">
        <v>30.19</v>
      </c>
      <c r="G1149" s="63">
        <v>42.95</v>
      </c>
      <c r="H1149" s="41">
        <v>0.53</v>
      </c>
      <c r="I1149" s="41">
        <v>1.4</v>
      </c>
      <c r="J1149" s="41">
        <f t="shared" si="27"/>
        <v>2.0999999999999996</v>
      </c>
      <c r="K1149" s="64">
        <v>12</v>
      </c>
      <c r="L1149" s="64">
        <v>2</v>
      </c>
      <c r="M1149" s="65" t="s">
        <v>125</v>
      </c>
      <c r="N1149" s="65" t="s">
        <v>125</v>
      </c>
      <c r="O1149" s="66">
        <v>112</v>
      </c>
    </row>
    <row r="1150" spans="1:15" ht="14.5" customHeight="1" x14ac:dyDescent="0.3">
      <c r="A1150" s="60" t="s">
        <v>1268</v>
      </c>
      <c r="B1150" s="61">
        <v>49103</v>
      </c>
      <c r="C1150" s="62">
        <v>12</v>
      </c>
      <c r="D1150" s="62">
        <v>63</v>
      </c>
      <c r="E1150" s="63">
        <v>20.79</v>
      </c>
      <c r="F1150" s="63">
        <v>38.380000000000003</v>
      </c>
      <c r="G1150" s="63">
        <v>55.97</v>
      </c>
      <c r="H1150" s="41">
        <v>0.63</v>
      </c>
      <c r="I1150" s="41">
        <v>1.67</v>
      </c>
      <c r="J1150" s="41">
        <f t="shared" si="27"/>
        <v>2.5</v>
      </c>
      <c r="K1150" s="64">
        <v>12</v>
      </c>
      <c r="L1150" s="64">
        <v>2</v>
      </c>
      <c r="M1150" s="65" t="s">
        <v>127</v>
      </c>
      <c r="N1150" s="65" t="s">
        <v>125</v>
      </c>
      <c r="O1150" s="66">
        <v>112</v>
      </c>
    </row>
    <row r="1151" spans="1:15" ht="14.5" customHeight="1" x14ac:dyDescent="0.3">
      <c r="A1151" s="60" t="s">
        <v>1269</v>
      </c>
      <c r="B1151" s="61">
        <v>49102</v>
      </c>
      <c r="C1151" s="62">
        <v>12</v>
      </c>
      <c r="D1151" s="62">
        <v>63</v>
      </c>
      <c r="E1151" s="63">
        <v>20.79</v>
      </c>
      <c r="F1151" s="63">
        <v>38.380000000000003</v>
      </c>
      <c r="G1151" s="63">
        <v>55.97</v>
      </c>
      <c r="H1151" s="41">
        <v>0.63</v>
      </c>
      <c r="I1151" s="41">
        <v>1.67</v>
      </c>
      <c r="J1151" s="41">
        <f t="shared" si="27"/>
        <v>2.5</v>
      </c>
      <c r="K1151" s="64">
        <v>12</v>
      </c>
      <c r="L1151" s="64">
        <v>2</v>
      </c>
      <c r="M1151" s="65" t="s">
        <v>127</v>
      </c>
      <c r="N1151" s="65" t="s">
        <v>125</v>
      </c>
      <c r="O1151" s="66">
        <v>112</v>
      </c>
    </row>
    <row r="1152" spans="1:15" ht="14.5" customHeight="1" x14ac:dyDescent="0.3">
      <c r="A1152" s="60" t="s">
        <v>1270</v>
      </c>
      <c r="B1152" s="61">
        <v>52710</v>
      </c>
      <c r="C1152" s="62">
        <v>12</v>
      </c>
      <c r="D1152" s="62">
        <v>64</v>
      </c>
      <c r="E1152" s="63">
        <v>17.43</v>
      </c>
      <c r="F1152" s="63">
        <v>30.19</v>
      </c>
      <c r="G1152" s="63">
        <v>42.95</v>
      </c>
      <c r="H1152" s="41">
        <v>0.53</v>
      </c>
      <c r="I1152" s="41">
        <v>1.4</v>
      </c>
      <c r="J1152" s="41">
        <f t="shared" si="27"/>
        <v>2.0999999999999996</v>
      </c>
      <c r="K1152" s="64">
        <v>12</v>
      </c>
      <c r="L1152" s="64">
        <v>2</v>
      </c>
      <c r="M1152" s="65" t="s">
        <v>127</v>
      </c>
      <c r="N1152" s="65" t="s">
        <v>125</v>
      </c>
      <c r="O1152" s="66">
        <v>112</v>
      </c>
    </row>
    <row r="1153" spans="1:15" ht="14.5" customHeight="1" x14ac:dyDescent="0.3">
      <c r="A1153" s="60" t="s">
        <v>1271</v>
      </c>
      <c r="B1153" s="61">
        <v>46140</v>
      </c>
      <c r="C1153" s="62">
        <v>81</v>
      </c>
      <c r="D1153" s="62">
        <v>2</v>
      </c>
      <c r="E1153" s="63">
        <v>28.47</v>
      </c>
      <c r="F1153" s="63">
        <v>46.96</v>
      </c>
      <c r="G1153" s="63">
        <v>65.45</v>
      </c>
      <c r="H1153" s="41">
        <v>0.86</v>
      </c>
      <c r="I1153" s="41">
        <v>2.2799999999999998</v>
      </c>
      <c r="J1153" s="41">
        <f t="shared" si="27"/>
        <v>3.42</v>
      </c>
      <c r="K1153" s="64">
        <v>17</v>
      </c>
      <c r="L1153" s="64">
        <v>1</v>
      </c>
      <c r="M1153" s="65" t="s">
        <v>127</v>
      </c>
      <c r="N1153" s="65" t="s">
        <v>125</v>
      </c>
      <c r="O1153" s="66">
        <v>2</v>
      </c>
    </row>
    <row r="1154" spans="1:15" ht="14.5" customHeight="1" x14ac:dyDescent="0.3">
      <c r="A1154" s="60" t="s">
        <v>1272</v>
      </c>
      <c r="B1154" s="61">
        <v>46401</v>
      </c>
      <c r="C1154" s="62">
        <v>8</v>
      </c>
      <c r="D1154" s="62">
        <v>4</v>
      </c>
      <c r="E1154" s="63">
        <v>18.690000000000001</v>
      </c>
      <c r="F1154" s="63">
        <v>30.82</v>
      </c>
      <c r="G1154" s="63">
        <v>42.95</v>
      </c>
      <c r="H1154" s="41">
        <v>0.56999999999999995</v>
      </c>
      <c r="I1154" s="41">
        <v>1.5</v>
      </c>
      <c r="J1154" s="41">
        <f t="shared" si="27"/>
        <v>2.25</v>
      </c>
      <c r="K1154" s="64">
        <v>8</v>
      </c>
      <c r="L1154" s="64">
        <v>2</v>
      </c>
      <c r="M1154" s="65" t="s">
        <v>124</v>
      </c>
      <c r="N1154" s="65" t="s">
        <v>125</v>
      </c>
      <c r="O1154" s="66">
        <v>44</v>
      </c>
    </row>
    <row r="1155" spans="1:15" ht="14.5" customHeight="1" x14ac:dyDescent="0.3">
      <c r="A1155" s="60" t="s">
        <v>1273</v>
      </c>
      <c r="B1155" s="61">
        <v>46403</v>
      </c>
      <c r="C1155" s="62">
        <v>8</v>
      </c>
      <c r="D1155" s="62">
        <v>3</v>
      </c>
      <c r="E1155" s="63">
        <v>24.33</v>
      </c>
      <c r="F1155" s="63">
        <v>40.15</v>
      </c>
      <c r="G1155" s="63">
        <v>55.97</v>
      </c>
      <c r="H1155" s="41">
        <v>0.73</v>
      </c>
      <c r="I1155" s="41">
        <v>1.95</v>
      </c>
      <c r="J1155" s="41">
        <f t="shared" si="27"/>
        <v>2.92</v>
      </c>
      <c r="K1155" s="64">
        <v>8</v>
      </c>
      <c r="L1155" s="64">
        <v>2</v>
      </c>
      <c r="M1155" s="65" t="s">
        <v>127</v>
      </c>
      <c r="N1155" s="65" t="s">
        <v>125</v>
      </c>
      <c r="O1155" s="66">
        <v>44</v>
      </c>
    </row>
    <row r="1156" spans="1:15" ht="14.5" customHeight="1" x14ac:dyDescent="0.3">
      <c r="A1156" s="60" t="s">
        <v>1274</v>
      </c>
      <c r="B1156" s="61">
        <v>46120</v>
      </c>
      <c r="C1156" s="62">
        <v>81</v>
      </c>
      <c r="D1156" s="62">
        <v>3</v>
      </c>
      <c r="E1156" s="63">
        <v>24.33</v>
      </c>
      <c r="F1156" s="63">
        <v>40.15</v>
      </c>
      <c r="G1156" s="63">
        <v>55.97</v>
      </c>
      <c r="H1156" s="41">
        <v>0.73</v>
      </c>
      <c r="I1156" s="41">
        <v>1.95</v>
      </c>
      <c r="J1156" s="41">
        <f t="shared" si="27"/>
        <v>2.92</v>
      </c>
      <c r="K1156" s="64">
        <v>17</v>
      </c>
      <c r="L1156" s="64">
        <v>1</v>
      </c>
      <c r="M1156" s="65" t="s">
        <v>127</v>
      </c>
      <c r="N1156" s="65" t="s">
        <v>125</v>
      </c>
      <c r="O1156" s="66">
        <v>3</v>
      </c>
    </row>
    <row r="1157" spans="1:15" ht="14.5" customHeight="1" x14ac:dyDescent="0.3">
      <c r="A1157" s="60" t="s">
        <v>1275</v>
      </c>
      <c r="B1157" s="61">
        <v>46402</v>
      </c>
      <c r="C1157" s="62">
        <v>8</v>
      </c>
      <c r="D1157" s="62">
        <v>3</v>
      </c>
      <c r="E1157" s="63">
        <v>24.33</v>
      </c>
      <c r="F1157" s="63">
        <v>40.15</v>
      </c>
      <c r="G1157" s="63">
        <v>55.97</v>
      </c>
      <c r="H1157" s="41">
        <v>0.73</v>
      </c>
      <c r="I1157" s="41">
        <v>1.95</v>
      </c>
      <c r="J1157" s="41">
        <f t="shared" si="27"/>
        <v>2.92</v>
      </c>
      <c r="K1157" s="64">
        <v>8</v>
      </c>
      <c r="L1157" s="64">
        <v>2</v>
      </c>
      <c r="M1157" s="65" t="s">
        <v>127</v>
      </c>
      <c r="N1157" s="65" t="s">
        <v>125</v>
      </c>
      <c r="O1157" s="66">
        <v>44</v>
      </c>
    </row>
    <row r="1158" spans="1:15" ht="14.5" customHeight="1" x14ac:dyDescent="0.3">
      <c r="A1158" s="60" t="s">
        <v>1276</v>
      </c>
      <c r="B1158" s="61">
        <v>46850</v>
      </c>
      <c r="C1158" s="62">
        <v>81</v>
      </c>
      <c r="D1158" s="62">
        <v>2</v>
      </c>
      <c r="E1158" s="63">
        <v>28.47</v>
      </c>
      <c r="F1158" s="63">
        <v>46.96</v>
      </c>
      <c r="G1158" s="63">
        <v>65.45</v>
      </c>
      <c r="H1158" s="41">
        <v>0.86</v>
      </c>
      <c r="I1158" s="41">
        <v>2.2799999999999998</v>
      </c>
      <c r="J1158" s="41">
        <f t="shared" si="27"/>
        <v>3.42</v>
      </c>
      <c r="K1158" s="64">
        <v>18</v>
      </c>
      <c r="L1158" s="64">
        <v>2</v>
      </c>
      <c r="M1158" s="65" t="s">
        <v>127</v>
      </c>
      <c r="N1158" s="65" t="s">
        <v>125</v>
      </c>
      <c r="O1158" s="66">
        <v>44</v>
      </c>
    </row>
    <row r="1159" spans="1:15" ht="14.5" customHeight="1" x14ac:dyDescent="0.3">
      <c r="A1159" s="60" t="s">
        <v>1277</v>
      </c>
      <c r="B1159" s="61">
        <v>46880</v>
      </c>
      <c r="C1159" s="62">
        <v>81</v>
      </c>
      <c r="D1159" s="62">
        <v>2</v>
      </c>
      <c r="E1159" s="63">
        <v>28.47</v>
      </c>
      <c r="F1159" s="63">
        <v>46.96</v>
      </c>
      <c r="G1159" s="63">
        <v>65.45</v>
      </c>
      <c r="H1159" s="41">
        <v>0.86</v>
      </c>
      <c r="I1159" s="41">
        <v>2.2799999999999998</v>
      </c>
      <c r="J1159" s="41">
        <f t="shared" si="27"/>
        <v>3.42</v>
      </c>
      <c r="K1159" s="64">
        <v>98</v>
      </c>
      <c r="L1159" s="64">
        <v>2</v>
      </c>
      <c r="M1159" s="65" t="s">
        <v>127</v>
      </c>
      <c r="N1159" s="65" t="s">
        <v>125</v>
      </c>
      <c r="O1159" s="66">
        <v>6</v>
      </c>
    </row>
    <row r="1160" spans="1:15" ht="14.5" customHeight="1" x14ac:dyDescent="0.3">
      <c r="A1160" s="60" t="s">
        <v>1278</v>
      </c>
      <c r="B1160" s="61">
        <v>46001</v>
      </c>
      <c r="C1160" s="62">
        <v>6</v>
      </c>
      <c r="D1160" s="62">
        <v>8</v>
      </c>
      <c r="E1160" s="63">
        <v>12.88</v>
      </c>
      <c r="F1160" s="63"/>
      <c r="G1160" s="63">
        <v>20.63</v>
      </c>
      <c r="H1160" s="41">
        <v>0.39</v>
      </c>
      <c r="I1160" s="41">
        <v>1.04</v>
      </c>
      <c r="J1160" s="41">
        <f t="shared" si="27"/>
        <v>1.55</v>
      </c>
      <c r="K1160" s="64">
        <v>6</v>
      </c>
      <c r="L1160" s="64">
        <v>3</v>
      </c>
      <c r="M1160" s="65" t="s">
        <v>125</v>
      </c>
      <c r="N1160" s="65" t="s">
        <v>125</v>
      </c>
      <c r="O1160" s="66">
        <v>28</v>
      </c>
    </row>
    <row r="1161" spans="1:15" ht="14.5" customHeight="1" x14ac:dyDescent="0.3">
      <c r="A1161" s="60" t="s">
        <v>1279</v>
      </c>
      <c r="B1161" s="61">
        <v>46002</v>
      </c>
      <c r="C1161" s="62">
        <v>6</v>
      </c>
      <c r="D1161" s="62">
        <v>10</v>
      </c>
      <c r="E1161" s="63">
        <v>14.21</v>
      </c>
      <c r="F1161" s="63"/>
      <c r="G1161" s="63">
        <v>23.63</v>
      </c>
      <c r="H1161" s="41">
        <v>0.43</v>
      </c>
      <c r="I1161" s="41">
        <v>1.1399999999999999</v>
      </c>
      <c r="J1161" s="41">
        <f t="shared" si="27"/>
        <v>1.71</v>
      </c>
      <c r="K1161" s="64">
        <v>6</v>
      </c>
      <c r="L1161" s="64">
        <v>3</v>
      </c>
      <c r="M1161" s="65" t="s">
        <v>125</v>
      </c>
      <c r="N1161" s="65" t="s">
        <v>125</v>
      </c>
      <c r="O1161" s="66">
        <v>28</v>
      </c>
    </row>
    <row r="1162" spans="1:15" ht="14.5" customHeight="1" x14ac:dyDescent="0.3">
      <c r="A1162" s="60" t="s">
        <v>1280</v>
      </c>
      <c r="B1162" s="68">
        <v>46003</v>
      </c>
      <c r="C1162" s="40">
        <v>6</v>
      </c>
      <c r="D1162" s="40">
        <v>12</v>
      </c>
      <c r="E1162" s="63">
        <v>16.63</v>
      </c>
      <c r="F1162" s="63"/>
      <c r="G1162" s="63">
        <v>27.65</v>
      </c>
      <c r="H1162" s="41">
        <v>0.5</v>
      </c>
      <c r="I1162" s="41">
        <v>1.34</v>
      </c>
      <c r="J1162" s="41">
        <f t="shared" si="27"/>
        <v>2</v>
      </c>
      <c r="K1162" s="69">
        <v>6</v>
      </c>
      <c r="L1162" s="69">
        <v>3</v>
      </c>
      <c r="M1162" s="60" t="s">
        <v>125</v>
      </c>
      <c r="N1162" s="60" t="s">
        <v>125</v>
      </c>
      <c r="O1162" s="44">
        <v>28</v>
      </c>
    </row>
    <row r="1163" spans="1:15" ht="14.5" customHeight="1" x14ac:dyDescent="0.3">
      <c r="A1163" s="60" t="s">
        <v>1281</v>
      </c>
      <c r="B1163" s="61">
        <v>46004</v>
      </c>
      <c r="C1163" s="62">
        <v>6</v>
      </c>
      <c r="D1163" s="62">
        <v>13</v>
      </c>
      <c r="E1163" s="63">
        <v>18</v>
      </c>
      <c r="F1163" s="63"/>
      <c r="G1163" s="63">
        <v>29.88</v>
      </c>
      <c r="H1163" s="41">
        <v>0.54</v>
      </c>
      <c r="I1163" s="41">
        <v>1.44</v>
      </c>
      <c r="J1163" s="41">
        <f t="shared" si="27"/>
        <v>2.16</v>
      </c>
      <c r="K1163" s="64">
        <v>6</v>
      </c>
      <c r="L1163" s="64">
        <v>3</v>
      </c>
      <c r="M1163" s="65" t="s">
        <v>125</v>
      </c>
      <c r="N1163" s="65" t="s">
        <v>125</v>
      </c>
      <c r="O1163" s="66">
        <v>28</v>
      </c>
    </row>
    <row r="1164" spans="1:15" ht="14.5" customHeight="1" x14ac:dyDescent="0.3">
      <c r="A1164" s="60" t="s">
        <v>1282</v>
      </c>
      <c r="B1164" s="61">
        <v>93200</v>
      </c>
      <c r="C1164" s="62">
        <v>6</v>
      </c>
      <c r="D1164" s="62">
        <v>63</v>
      </c>
      <c r="E1164" s="63">
        <v>20.79</v>
      </c>
      <c r="F1164" s="63">
        <v>38.380000000000003</v>
      </c>
      <c r="G1164" s="63">
        <v>55.97</v>
      </c>
      <c r="H1164" s="41">
        <v>0.63</v>
      </c>
      <c r="I1164" s="41">
        <v>1.67</v>
      </c>
      <c r="J1164" s="41">
        <f t="shared" si="27"/>
        <v>2.5</v>
      </c>
      <c r="K1164" s="64">
        <v>6</v>
      </c>
      <c r="L1164" s="64">
        <v>3</v>
      </c>
      <c r="M1164" s="65" t="s">
        <v>125</v>
      </c>
      <c r="N1164" s="65" t="s">
        <v>125</v>
      </c>
      <c r="O1164" s="66">
        <v>301</v>
      </c>
    </row>
    <row r="1165" spans="1:15" ht="14.5" customHeight="1" x14ac:dyDescent="0.3">
      <c r="A1165" s="60" t="s">
        <v>1283</v>
      </c>
      <c r="B1165" s="61">
        <v>93201</v>
      </c>
      <c r="C1165" s="62">
        <v>6</v>
      </c>
      <c r="D1165" s="62">
        <v>64</v>
      </c>
      <c r="E1165" s="63">
        <v>17.43</v>
      </c>
      <c r="F1165" s="63">
        <v>30.19</v>
      </c>
      <c r="G1165" s="63">
        <v>42.95</v>
      </c>
      <c r="H1165" s="41">
        <v>0.53</v>
      </c>
      <c r="I1165" s="41">
        <v>1.4</v>
      </c>
      <c r="J1165" s="41">
        <f t="shared" si="27"/>
        <v>2.0999999999999996</v>
      </c>
      <c r="K1165" s="64">
        <v>6</v>
      </c>
      <c r="L1165" s="64">
        <v>3</v>
      </c>
      <c r="M1165" s="65" t="s">
        <v>125</v>
      </c>
      <c r="N1165" s="65" t="s">
        <v>125</v>
      </c>
      <c r="O1165" s="66">
        <v>301</v>
      </c>
    </row>
    <row r="1166" spans="1:15" ht="14.5" customHeight="1" x14ac:dyDescent="0.3">
      <c r="A1166" s="60" t="s">
        <v>1284</v>
      </c>
      <c r="B1166" s="61">
        <v>38581</v>
      </c>
      <c r="C1166" s="62">
        <v>81</v>
      </c>
      <c r="D1166" s="62">
        <v>4</v>
      </c>
      <c r="E1166" s="63">
        <v>18.690000000000001</v>
      </c>
      <c r="F1166" s="63">
        <v>34.46</v>
      </c>
      <c r="G1166" s="63">
        <v>42.95</v>
      </c>
      <c r="H1166" s="41">
        <v>0.56999999999999995</v>
      </c>
      <c r="I1166" s="41">
        <v>1.5</v>
      </c>
      <c r="J1166" s="41">
        <f t="shared" si="27"/>
        <v>2.25</v>
      </c>
      <c r="K1166" s="64">
        <v>16</v>
      </c>
      <c r="L1166" s="64">
        <v>5</v>
      </c>
      <c r="M1166" s="65" t="s">
        <v>127</v>
      </c>
      <c r="N1166" s="65" t="s">
        <v>125</v>
      </c>
      <c r="O1166" s="66">
        <v>7</v>
      </c>
    </row>
    <row r="1167" spans="1:15" ht="14.5" customHeight="1" x14ac:dyDescent="0.3">
      <c r="A1167" s="60" t="s">
        <v>1285</v>
      </c>
      <c r="B1167" s="61">
        <v>38503</v>
      </c>
      <c r="C1167" s="62">
        <v>6</v>
      </c>
      <c r="D1167" s="62">
        <v>12</v>
      </c>
      <c r="E1167" s="63">
        <v>16.63</v>
      </c>
      <c r="F1167" s="63"/>
      <c r="G1167" s="63">
        <v>27.65</v>
      </c>
      <c r="H1167" s="41">
        <v>0.5</v>
      </c>
      <c r="I1167" s="41">
        <v>1.34</v>
      </c>
      <c r="J1167" s="41">
        <f t="shared" si="27"/>
        <v>2</v>
      </c>
      <c r="K1167" s="64">
        <v>6</v>
      </c>
      <c r="L1167" s="64">
        <v>4</v>
      </c>
      <c r="M1167" s="65" t="s">
        <v>125</v>
      </c>
      <c r="N1167" s="65" t="s">
        <v>125</v>
      </c>
      <c r="O1167" s="66">
        <v>262</v>
      </c>
    </row>
    <row r="1168" spans="1:15" ht="14.5" customHeight="1" x14ac:dyDescent="0.3">
      <c r="A1168" s="60" t="s">
        <v>1286</v>
      </c>
      <c r="B1168" s="61">
        <v>38513</v>
      </c>
      <c r="C1168" s="62">
        <v>6</v>
      </c>
      <c r="D1168" s="62">
        <v>12</v>
      </c>
      <c r="E1168" s="63">
        <v>16.63</v>
      </c>
      <c r="F1168" s="63"/>
      <c r="G1168" s="63">
        <v>27.65</v>
      </c>
      <c r="H1168" s="41">
        <v>0.5</v>
      </c>
      <c r="I1168" s="41">
        <v>1.34</v>
      </c>
      <c r="J1168" s="41">
        <f t="shared" si="27"/>
        <v>2</v>
      </c>
      <c r="K1168" s="64">
        <v>6</v>
      </c>
      <c r="L1168" s="64">
        <v>4</v>
      </c>
      <c r="M1168" s="65" t="s">
        <v>125</v>
      </c>
      <c r="N1168" s="65" t="s">
        <v>125</v>
      </c>
      <c r="O1168" s="66">
        <v>262</v>
      </c>
    </row>
    <row r="1169" spans="1:15" ht="14.5" customHeight="1" x14ac:dyDescent="0.3">
      <c r="A1169" s="60" t="s">
        <v>1287</v>
      </c>
      <c r="B1169" s="61">
        <v>38501</v>
      </c>
      <c r="C1169" s="62">
        <v>6</v>
      </c>
      <c r="D1169" s="62">
        <v>10</v>
      </c>
      <c r="E1169" s="63">
        <v>14.21</v>
      </c>
      <c r="F1169" s="63"/>
      <c r="G1169" s="63">
        <v>23.63</v>
      </c>
      <c r="H1169" s="41">
        <v>0.43</v>
      </c>
      <c r="I1169" s="41">
        <v>1.1399999999999999</v>
      </c>
      <c r="J1169" s="41">
        <f t="shared" si="27"/>
        <v>1.71</v>
      </c>
      <c r="K1169" s="64">
        <v>6</v>
      </c>
      <c r="L1169" s="64">
        <v>4</v>
      </c>
      <c r="M1169" s="65" t="s">
        <v>125</v>
      </c>
      <c r="N1169" s="65" t="s">
        <v>125</v>
      </c>
      <c r="O1169" s="66">
        <v>262</v>
      </c>
    </row>
    <row r="1170" spans="1:15" ht="14.5" customHeight="1" x14ac:dyDescent="0.3">
      <c r="A1170" s="60" t="s">
        <v>1288</v>
      </c>
      <c r="B1170" s="61">
        <v>38502</v>
      </c>
      <c r="C1170" s="62">
        <v>6</v>
      </c>
      <c r="D1170" s="62">
        <v>11</v>
      </c>
      <c r="E1170" s="63">
        <v>15.37</v>
      </c>
      <c r="F1170" s="63"/>
      <c r="G1170" s="63">
        <v>25.56</v>
      </c>
      <c r="H1170" s="41">
        <v>0.47</v>
      </c>
      <c r="I1170" s="41">
        <v>1.23</v>
      </c>
      <c r="J1170" s="41">
        <f t="shared" si="27"/>
        <v>1.85</v>
      </c>
      <c r="K1170" s="64">
        <v>6</v>
      </c>
      <c r="L1170" s="64">
        <v>4</v>
      </c>
      <c r="M1170" s="65" t="s">
        <v>125</v>
      </c>
      <c r="N1170" s="65" t="s">
        <v>125</v>
      </c>
      <c r="O1170" s="66">
        <v>262</v>
      </c>
    </row>
    <row r="1171" spans="1:15" ht="14.5" customHeight="1" x14ac:dyDescent="0.3">
      <c r="A1171" s="60" t="s">
        <v>1289</v>
      </c>
      <c r="B1171" s="61">
        <v>38512</v>
      </c>
      <c r="C1171" s="62">
        <v>6</v>
      </c>
      <c r="D1171" s="62">
        <v>11</v>
      </c>
      <c r="E1171" s="63">
        <v>15.37</v>
      </c>
      <c r="F1171" s="63"/>
      <c r="G1171" s="63">
        <v>25.56</v>
      </c>
      <c r="H1171" s="41">
        <v>0.47</v>
      </c>
      <c r="I1171" s="41">
        <v>1.23</v>
      </c>
      <c r="J1171" s="41">
        <f t="shared" si="27"/>
        <v>1.85</v>
      </c>
      <c r="K1171" s="64">
        <v>6</v>
      </c>
      <c r="L1171" s="64">
        <v>4</v>
      </c>
      <c r="M1171" s="65" t="s">
        <v>125</v>
      </c>
      <c r="N1171" s="65" t="s">
        <v>125</v>
      </c>
      <c r="O1171" s="66">
        <v>262</v>
      </c>
    </row>
    <row r="1172" spans="1:15" ht="14.5" customHeight="1" x14ac:dyDescent="0.3">
      <c r="A1172" s="60" t="s">
        <v>1290</v>
      </c>
      <c r="B1172" s="61">
        <v>35903</v>
      </c>
      <c r="C1172" s="62">
        <v>6</v>
      </c>
      <c r="D1172" s="62">
        <v>63</v>
      </c>
      <c r="E1172" s="63">
        <v>20.79</v>
      </c>
      <c r="F1172" s="63">
        <v>38.380000000000003</v>
      </c>
      <c r="G1172" s="63">
        <v>55.97</v>
      </c>
      <c r="H1172" s="41">
        <v>0.63</v>
      </c>
      <c r="I1172" s="41">
        <v>1.67</v>
      </c>
      <c r="J1172" s="41">
        <f t="shared" si="27"/>
        <v>2.5</v>
      </c>
      <c r="K1172" s="64">
        <v>6</v>
      </c>
      <c r="L1172" s="64">
        <v>3</v>
      </c>
      <c r="M1172" s="65" t="s">
        <v>125</v>
      </c>
      <c r="N1172" s="65" t="s">
        <v>125</v>
      </c>
      <c r="O1172" s="66">
        <v>134</v>
      </c>
    </row>
    <row r="1173" spans="1:15" ht="14.5" customHeight="1" x14ac:dyDescent="0.3">
      <c r="A1173" s="60" t="s">
        <v>1291</v>
      </c>
      <c r="B1173" s="61">
        <v>35905</v>
      </c>
      <c r="C1173" s="62">
        <v>6</v>
      </c>
      <c r="D1173" s="62">
        <v>63</v>
      </c>
      <c r="E1173" s="63">
        <v>20.79</v>
      </c>
      <c r="F1173" s="63">
        <v>38.380000000000003</v>
      </c>
      <c r="G1173" s="63">
        <v>55.97</v>
      </c>
      <c r="H1173" s="41">
        <v>0.63</v>
      </c>
      <c r="I1173" s="41">
        <v>1.67</v>
      </c>
      <c r="J1173" s="41">
        <f t="shared" si="27"/>
        <v>2.5</v>
      </c>
      <c r="K1173" s="64">
        <v>6</v>
      </c>
      <c r="L1173" s="64">
        <v>3</v>
      </c>
      <c r="M1173" s="65" t="s">
        <v>125</v>
      </c>
      <c r="N1173" s="65" t="s">
        <v>125</v>
      </c>
      <c r="O1173" s="66">
        <v>134</v>
      </c>
    </row>
    <row r="1174" spans="1:15" ht="14.5" customHeight="1" x14ac:dyDescent="0.3">
      <c r="A1174" s="60" t="s">
        <v>1292</v>
      </c>
      <c r="B1174" s="61">
        <v>35904</v>
      </c>
      <c r="C1174" s="62">
        <v>6</v>
      </c>
      <c r="D1174" s="62">
        <v>63</v>
      </c>
      <c r="E1174" s="63">
        <v>20.79</v>
      </c>
      <c r="F1174" s="63">
        <v>38.380000000000003</v>
      </c>
      <c r="G1174" s="63">
        <v>55.97</v>
      </c>
      <c r="H1174" s="41">
        <v>0.63</v>
      </c>
      <c r="I1174" s="41">
        <v>1.67</v>
      </c>
      <c r="J1174" s="41">
        <f t="shared" si="27"/>
        <v>2.5</v>
      </c>
      <c r="K1174" s="64">
        <v>6</v>
      </c>
      <c r="L1174" s="64">
        <v>3</v>
      </c>
      <c r="M1174" s="65" t="s">
        <v>125</v>
      </c>
      <c r="N1174" s="65" t="s">
        <v>125</v>
      </c>
      <c r="O1174" s="66">
        <v>134</v>
      </c>
    </row>
    <row r="1175" spans="1:15" ht="14.5" customHeight="1" x14ac:dyDescent="0.3">
      <c r="A1175" s="60" t="s">
        <v>1293</v>
      </c>
      <c r="B1175" s="61">
        <v>35960</v>
      </c>
      <c r="C1175" s="62">
        <v>81</v>
      </c>
      <c r="D1175" s="62">
        <v>3</v>
      </c>
      <c r="E1175" s="63">
        <v>24.33</v>
      </c>
      <c r="F1175" s="63">
        <v>40.15</v>
      </c>
      <c r="G1175" s="63">
        <v>55.97</v>
      </c>
      <c r="H1175" s="41">
        <v>0.73</v>
      </c>
      <c r="I1175" s="41">
        <v>1.95</v>
      </c>
      <c r="J1175" s="41">
        <f t="shared" si="27"/>
        <v>2.92</v>
      </c>
      <c r="K1175" s="64">
        <v>17</v>
      </c>
      <c r="L1175" s="64">
        <v>2</v>
      </c>
      <c r="M1175" s="65" t="s">
        <v>127</v>
      </c>
      <c r="N1175" s="65" t="s">
        <v>125</v>
      </c>
      <c r="O1175" s="66">
        <v>7</v>
      </c>
    </row>
    <row r="1176" spans="1:15" ht="14.5" customHeight="1" x14ac:dyDescent="0.3">
      <c r="A1176" s="60" t="s">
        <v>1294</v>
      </c>
      <c r="B1176" s="61">
        <v>1590</v>
      </c>
      <c r="C1176" s="62">
        <v>81</v>
      </c>
      <c r="D1176" s="62">
        <v>1</v>
      </c>
      <c r="E1176" s="63">
        <v>31.45</v>
      </c>
      <c r="F1176" s="63">
        <v>52.65</v>
      </c>
      <c r="G1176" s="63">
        <v>73.849999999999994</v>
      </c>
      <c r="H1176" s="41">
        <v>0.95</v>
      </c>
      <c r="I1176" s="41">
        <v>2.52</v>
      </c>
      <c r="J1176" s="41">
        <f t="shared" si="27"/>
        <v>3.78</v>
      </c>
      <c r="K1176" s="64">
        <v>19</v>
      </c>
      <c r="L1176" s="64">
        <v>1</v>
      </c>
      <c r="M1176" s="65" t="s">
        <v>127</v>
      </c>
      <c r="N1176" s="65" t="s">
        <v>125</v>
      </c>
      <c r="O1176" s="66">
        <v>1</v>
      </c>
    </row>
    <row r="1177" spans="1:15" ht="14.5" customHeight="1" x14ac:dyDescent="0.3">
      <c r="A1177" s="60" t="s">
        <v>1295</v>
      </c>
      <c r="B1177" s="61">
        <v>1441</v>
      </c>
      <c r="C1177" s="62">
        <v>7</v>
      </c>
      <c r="D1177" s="62">
        <v>4</v>
      </c>
      <c r="E1177" s="63">
        <v>18.690000000000001</v>
      </c>
      <c r="F1177" s="63">
        <v>30.82</v>
      </c>
      <c r="G1177" s="63">
        <v>42.95</v>
      </c>
      <c r="H1177" s="41">
        <v>0.56999999999999995</v>
      </c>
      <c r="I1177" s="41">
        <v>1.5</v>
      </c>
      <c r="J1177" s="41">
        <f t="shared" si="27"/>
        <v>2.25</v>
      </c>
      <c r="K1177" s="64">
        <v>7</v>
      </c>
      <c r="L1177" s="64">
        <v>2</v>
      </c>
      <c r="M1177" s="65" t="s">
        <v>125</v>
      </c>
      <c r="N1177" s="65" t="s">
        <v>125</v>
      </c>
      <c r="O1177" s="66">
        <v>16</v>
      </c>
    </row>
    <row r="1178" spans="1:15" ht="14.5" customHeight="1" x14ac:dyDescent="0.3">
      <c r="A1178" s="60" t="s">
        <v>1296</v>
      </c>
      <c r="B1178" s="61">
        <v>1442</v>
      </c>
      <c r="C1178" s="62">
        <v>7</v>
      </c>
      <c r="D1178" s="62">
        <v>4</v>
      </c>
      <c r="E1178" s="63">
        <v>18.690000000000001</v>
      </c>
      <c r="F1178" s="63">
        <v>30.82</v>
      </c>
      <c r="G1178" s="63">
        <v>42.95</v>
      </c>
      <c r="H1178" s="41">
        <v>0.56999999999999995</v>
      </c>
      <c r="I1178" s="41">
        <v>1.5</v>
      </c>
      <c r="J1178" s="41">
        <f t="shared" si="27"/>
        <v>2.25</v>
      </c>
      <c r="K1178" s="64">
        <v>7</v>
      </c>
      <c r="L1178" s="64">
        <v>2</v>
      </c>
      <c r="M1178" s="65" t="s">
        <v>125</v>
      </c>
      <c r="N1178" s="65" t="s">
        <v>125</v>
      </c>
      <c r="O1178" s="66">
        <v>16</v>
      </c>
    </row>
    <row r="1179" spans="1:15" ht="14.5" customHeight="1" x14ac:dyDescent="0.3">
      <c r="A1179" s="60" t="s">
        <v>1297</v>
      </c>
      <c r="B1179" s="61">
        <v>1443</v>
      </c>
      <c r="C1179" s="62">
        <v>7</v>
      </c>
      <c r="D1179" s="62">
        <v>3</v>
      </c>
      <c r="E1179" s="63">
        <v>24.33</v>
      </c>
      <c r="F1179" s="63">
        <v>40.15</v>
      </c>
      <c r="G1179" s="63">
        <v>55.97</v>
      </c>
      <c r="H1179" s="41">
        <v>0.73</v>
      </c>
      <c r="I1179" s="41">
        <v>1.95</v>
      </c>
      <c r="J1179" s="41">
        <f t="shared" si="27"/>
        <v>2.92</v>
      </c>
      <c r="K1179" s="64">
        <v>7</v>
      </c>
      <c r="L1179" s="64">
        <v>2</v>
      </c>
      <c r="M1179" s="65" t="s">
        <v>127</v>
      </c>
      <c r="N1179" s="65" t="s">
        <v>125</v>
      </c>
      <c r="O1179" s="66">
        <v>16</v>
      </c>
    </row>
    <row r="1180" spans="1:15" ht="14.5" customHeight="1" x14ac:dyDescent="0.3">
      <c r="A1180" s="60" t="s">
        <v>1298</v>
      </c>
      <c r="B1180" s="61">
        <v>1444</v>
      </c>
      <c r="C1180" s="62">
        <v>7</v>
      </c>
      <c r="D1180" s="62">
        <v>3</v>
      </c>
      <c r="E1180" s="63">
        <v>24.33</v>
      </c>
      <c r="F1180" s="63">
        <v>40.15</v>
      </c>
      <c r="G1180" s="63">
        <v>55.97</v>
      </c>
      <c r="H1180" s="41">
        <v>0.73</v>
      </c>
      <c r="I1180" s="41">
        <v>1.95</v>
      </c>
      <c r="J1180" s="41">
        <f t="shared" si="27"/>
        <v>2.92</v>
      </c>
      <c r="K1180" s="64">
        <v>7</v>
      </c>
      <c r="L1180" s="64">
        <v>2</v>
      </c>
      <c r="M1180" s="65" t="s">
        <v>127</v>
      </c>
      <c r="N1180" s="65" t="s">
        <v>125</v>
      </c>
      <c r="O1180" s="66">
        <v>16</v>
      </c>
    </row>
    <row r="1181" spans="1:15" ht="14.5" customHeight="1" x14ac:dyDescent="0.3">
      <c r="A1181" s="60" t="s">
        <v>1299</v>
      </c>
      <c r="B1181" s="61">
        <v>1445</v>
      </c>
      <c r="C1181" s="62">
        <v>7</v>
      </c>
      <c r="D1181" s="62">
        <v>3</v>
      </c>
      <c r="E1181" s="63">
        <v>24.33</v>
      </c>
      <c r="F1181" s="63">
        <v>40.15</v>
      </c>
      <c r="G1181" s="63">
        <v>55.97</v>
      </c>
      <c r="H1181" s="41">
        <v>0.73</v>
      </c>
      <c r="I1181" s="41">
        <v>1.95</v>
      </c>
      <c r="J1181" s="41">
        <f t="shared" si="27"/>
        <v>2.92</v>
      </c>
      <c r="K1181" s="64">
        <v>7</v>
      </c>
      <c r="L1181" s="64">
        <v>2</v>
      </c>
      <c r="M1181" s="65" t="s">
        <v>127</v>
      </c>
      <c r="N1181" s="65" t="s">
        <v>125</v>
      </c>
      <c r="O1181" s="66">
        <v>16</v>
      </c>
    </row>
    <row r="1182" spans="1:15" ht="14.5" customHeight="1" x14ac:dyDescent="0.3">
      <c r="A1182" s="60" t="s">
        <v>1300</v>
      </c>
      <c r="B1182" s="61">
        <v>67620</v>
      </c>
      <c r="C1182" s="62">
        <v>81</v>
      </c>
      <c r="D1182" s="62">
        <v>3</v>
      </c>
      <c r="E1182" s="63">
        <v>24.33</v>
      </c>
      <c r="F1182" s="63">
        <v>40.15</v>
      </c>
      <c r="G1182" s="63">
        <v>55.97</v>
      </c>
      <c r="H1182" s="41">
        <v>0.73</v>
      </c>
      <c r="I1182" s="41">
        <v>1.95</v>
      </c>
      <c r="J1182" s="41">
        <f t="shared" si="27"/>
        <v>2.92</v>
      </c>
      <c r="K1182" s="64">
        <v>17</v>
      </c>
      <c r="L1182" s="64">
        <v>2</v>
      </c>
      <c r="M1182" s="65" t="s">
        <v>127</v>
      </c>
      <c r="N1182" s="65" t="s">
        <v>125</v>
      </c>
      <c r="O1182" s="66">
        <v>4</v>
      </c>
    </row>
    <row r="1183" spans="1:15" ht="14.5" customHeight="1" x14ac:dyDescent="0.3">
      <c r="A1183" s="60" t="s">
        <v>1301</v>
      </c>
      <c r="B1183" s="61">
        <v>1020</v>
      </c>
      <c r="C1183" s="62">
        <v>81</v>
      </c>
      <c r="D1183" s="62">
        <v>3</v>
      </c>
      <c r="E1183" s="63">
        <v>24.33</v>
      </c>
      <c r="F1183" s="63">
        <v>40.15</v>
      </c>
      <c r="G1183" s="63">
        <v>55.97</v>
      </c>
      <c r="H1183" s="41">
        <v>0.73</v>
      </c>
      <c r="I1183" s="41">
        <v>1.95</v>
      </c>
      <c r="J1183" s="41">
        <f t="shared" si="27"/>
        <v>2.92</v>
      </c>
      <c r="K1183" s="64">
        <v>17</v>
      </c>
      <c r="L1183" s="64">
        <v>2</v>
      </c>
      <c r="M1183" s="65" t="s">
        <v>127</v>
      </c>
      <c r="N1183" s="65" t="s">
        <v>125</v>
      </c>
      <c r="O1183" s="66">
        <v>4</v>
      </c>
    </row>
    <row r="1184" spans="1:15" ht="14.5" customHeight="1" x14ac:dyDescent="0.3">
      <c r="A1184" s="60" t="s">
        <v>1302</v>
      </c>
      <c r="B1184" s="61">
        <v>1541</v>
      </c>
      <c r="C1184" s="62">
        <v>7</v>
      </c>
      <c r="D1184" s="62">
        <v>4</v>
      </c>
      <c r="E1184" s="63">
        <v>18.690000000000001</v>
      </c>
      <c r="F1184" s="63">
        <v>30.82</v>
      </c>
      <c r="G1184" s="63">
        <v>42.95</v>
      </c>
      <c r="H1184" s="41">
        <v>0.56999999999999995</v>
      </c>
      <c r="I1184" s="41">
        <v>1.5</v>
      </c>
      <c r="J1184" s="41">
        <f t="shared" si="27"/>
        <v>2.25</v>
      </c>
      <c r="K1184" s="64">
        <v>7</v>
      </c>
      <c r="L1184" s="64">
        <v>2</v>
      </c>
      <c r="M1184" s="65" t="s">
        <v>127</v>
      </c>
      <c r="N1184" s="65" t="s">
        <v>125</v>
      </c>
      <c r="O1184" s="66">
        <v>16</v>
      </c>
    </row>
    <row r="1185" spans="1:15" ht="14.5" customHeight="1" x14ac:dyDescent="0.3">
      <c r="A1185" s="60" t="s">
        <v>1303</v>
      </c>
      <c r="B1185" s="61">
        <v>1542</v>
      </c>
      <c r="C1185" s="62">
        <v>7</v>
      </c>
      <c r="D1185" s="62">
        <v>3</v>
      </c>
      <c r="E1185" s="63">
        <v>24.33</v>
      </c>
      <c r="F1185" s="63">
        <v>40.15</v>
      </c>
      <c r="G1185" s="63">
        <v>55.97</v>
      </c>
      <c r="H1185" s="41">
        <v>0.73</v>
      </c>
      <c r="I1185" s="41">
        <v>1.95</v>
      </c>
      <c r="J1185" s="41">
        <f t="shared" si="27"/>
        <v>2.92</v>
      </c>
      <c r="K1185" s="64">
        <v>7</v>
      </c>
      <c r="L1185" s="64">
        <v>2</v>
      </c>
      <c r="M1185" s="65" t="s">
        <v>127</v>
      </c>
      <c r="N1185" s="65" t="s">
        <v>125</v>
      </c>
      <c r="O1185" s="66">
        <v>16</v>
      </c>
    </row>
    <row r="1186" spans="1:15" ht="14.5" customHeight="1" x14ac:dyDescent="0.3">
      <c r="A1186" s="60" t="s">
        <v>1304</v>
      </c>
      <c r="B1186" s="61">
        <v>1543</v>
      </c>
      <c r="C1186" s="62">
        <v>7</v>
      </c>
      <c r="D1186" s="62">
        <v>3</v>
      </c>
      <c r="E1186" s="63">
        <v>24.33</v>
      </c>
      <c r="F1186" s="63">
        <v>40.15</v>
      </c>
      <c r="G1186" s="63">
        <v>55.97</v>
      </c>
      <c r="H1186" s="41">
        <v>0.73</v>
      </c>
      <c r="I1186" s="41">
        <v>1.95</v>
      </c>
      <c r="J1186" s="41">
        <f t="shared" si="27"/>
        <v>2.92</v>
      </c>
      <c r="K1186" s="64">
        <v>7</v>
      </c>
      <c r="L1186" s="64">
        <v>2</v>
      </c>
      <c r="M1186" s="65" t="s">
        <v>127</v>
      </c>
      <c r="N1186" s="65" t="s">
        <v>125</v>
      </c>
      <c r="O1186" s="66">
        <v>16</v>
      </c>
    </row>
    <row r="1187" spans="1:15" ht="14.5" customHeight="1" x14ac:dyDescent="0.3">
      <c r="A1187" s="60" t="s">
        <v>1305</v>
      </c>
      <c r="B1187" s="61">
        <v>1544</v>
      </c>
      <c r="C1187" s="62">
        <v>7</v>
      </c>
      <c r="D1187" s="62">
        <v>2</v>
      </c>
      <c r="E1187" s="63">
        <v>28.47</v>
      </c>
      <c r="F1187" s="63">
        <v>46.96</v>
      </c>
      <c r="G1187" s="63">
        <v>65.45</v>
      </c>
      <c r="H1187" s="41">
        <v>0.86</v>
      </c>
      <c r="I1187" s="41">
        <v>2.2799999999999998</v>
      </c>
      <c r="J1187" s="41">
        <f t="shared" si="27"/>
        <v>3.42</v>
      </c>
      <c r="K1187" s="64">
        <v>7</v>
      </c>
      <c r="L1187" s="64">
        <v>2</v>
      </c>
      <c r="M1187" s="65" t="s">
        <v>127</v>
      </c>
      <c r="N1187" s="65" t="s">
        <v>125</v>
      </c>
      <c r="O1187" s="66">
        <v>16</v>
      </c>
    </row>
    <row r="1188" spans="1:15" ht="14.5" customHeight="1" x14ac:dyDescent="0.3">
      <c r="A1188" s="60" t="s">
        <v>1306</v>
      </c>
      <c r="B1188" s="61">
        <v>1545</v>
      </c>
      <c r="C1188" s="62">
        <v>7</v>
      </c>
      <c r="D1188" s="62">
        <v>2</v>
      </c>
      <c r="E1188" s="63">
        <v>28.47</v>
      </c>
      <c r="F1188" s="63">
        <v>46.96</v>
      </c>
      <c r="G1188" s="63">
        <v>65.45</v>
      </c>
      <c r="H1188" s="41">
        <v>0.86</v>
      </c>
      <c r="I1188" s="41">
        <v>2.2799999999999998</v>
      </c>
      <c r="J1188" s="41">
        <f t="shared" si="27"/>
        <v>3.42</v>
      </c>
      <c r="K1188" s="64">
        <v>7</v>
      </c>
      <c r="L1188" s="64">
        <v>2</v>
      </c>
      <c r="M1188" s="65" t="s">
        <v>127</v>
      </c>
      <c r="N1188" s="65" t="s">
        <v>125</v>
      </c>
      <c r="O1188" s="66">
        <v>16</v>
      </c>
    </row>
    <row r="1189" spans="1:15" ht="14.5" customHeight="1" x14ac:dyDescent="0.3">
      <c r="A1189" s="60" t="s">
        <v>1307</v>
      </c>
      <c r="B1189" s="61">
        <v>1546</v>
      </c>
      <c r="C1189" s="62">
        <v>7</v>
      </c>
      <c r="D1189" s="62">
        <v>2</v>
      </c>
      <c r="E1189" s="63">
        <v>28.47</v>
      </c>
      <c r="F1189" s="63">
        <v>46.96</v>
      </c>
      <c r="G1189" s="63">
        <v>65.45</v>
      </c>
      <c r="H1189" s="41">
        <v>0.86</v>
      </c>
      <c r="I1189" s="41">
        <v>2.2799999999999998</v>
      </c>
      <c r="J1189" s="41">
        <f t="shared" si="27"/>
        <v>3.42</v>
      </c>
      <c r="K1189" s="64">
        <v>7</v>
      </c>
      <c r="L1189" s="64">
        <v>2</v>
      </c>
      <c r="M1189" s="65" t="s">
        <v>127</v>
      </c>
      <c r="N1189" s="65" t="s">
        <v>125</v>
      </c>
      <c r="O1189" s="66">
        <v>16</v>
      </c>
    </row>
    <row r="1190" spans="1:15" ht="14.5" customHeight="1" x14ac:dyDescent="0.3">
      <c r="A1190" s="60" t="s">
        <v>1308</v>
      </c>
      <c r="B1190" s="61">
        <v>12102</v>
      </c>
      <c r="C1190" s="62">
        <v>2</v>
      </c>
      <c r="D1190" s="62">
        <v>11</v>
      </c>
      <c r="E1190" s="63">
        <v>16.71</v>
      </c>
      <c r="F1190" s="63"/>
      <c r="G1190" s="63">
        <v>25.56</v>
      </c>
      <c r="H1190" s="41">
        <v>0.51</v>
      </c>
      <c r="I1190" s="41">
        <v>1.34</v>
      </c>
      <c r="J1190" s="41">
        <f t="shared" si="27"/>
        <v>2.0099999999999998</v>
      </c>
      <c r="K1190" s="64">
        <v>2</v>
      </c>
      <c r="L1190" s="64">
        <v>6</v>
      </c>
      <c r="M1190" s="65" t="s">
        <v>125</v>
      </c>
      <c r="N1190" s="65" t="s">
        <v>125</v>
      </c>
      <c r="O1190" s="66">
        <v>195</v>
      </c>
    </row>
    <row r="1191" spans="1:15" ht="14.5" customHeight="1" x14ac:dyDescent="0.3">
      <c r="A1191" s="60" t="s">
        <v>1309</v>
      </c>
      <c r="B1191" s="61">
        <v>12101</v>
      </c>
      <c r="C1191" s="62">
        <v>2</v>
      </c>
      <c r="D1191" s="62">
        <v>10</v>
      </c>
      <c r="E1191" s="63">
        <v>15.45</v>
      </c>
      <c r="F1191" s="63"/>
      <c r="G1191" s="63">
        <v>23.63</v>
      </c>
      <c r="H1191" s="41">
        <v>0.47</v>
      </c>
      <c r="I1191" s="41">
        <v>1.24</v>
      </c>
      <c r="J1191" s="41">
        <f t="shared" si="27"/>
        <v>1.86</v>
      </c>
      <c r="K1191" s="64">
        <v>2</v>
      </c>
      <c r="L1191" s="64">
        <v>6</v>
      </c>
      <c r="M1191" s="65" t="s">
        <v>125</v>
      </c>
      <c r="N1191" s="65" t="s">
        <v>125</v>
      </c>
      <c r="O1191" s="66">
        <v>195</v>
      </c>
    </row>
    <row r="1192" spans="1:15" ht="14.5" customHeight="1" x14ac:dyDescent="0.3">
      <c r="A1192" s="60" t="s">
        <v>1310</v>
      </c>
      <c r="B1192" s="61">
        <v>12103</v>
      </c>
      <c r="C1192" s="62">
        <v>2</v>
      </c>
      <c r="D1192" s="62">
        <v>12</v>
      </c>
      <c r="E1192" s="63">
        <v>18.07</v>
      </c>
      <c r="F1192" s="63"/>
      <c r="G1192" s="63">
        <v>27.65</v>
      </c>
      <c r="H1192" s="41">
        <v>0.55000000000000004</v>
      </c>
      <c r="I1192" s="41">
        <v>1.45</v>
      </c>
      <c r="J1192" s="41">
        <f t="shared" si="27"/>
        <v>2.17</v>
      </c>
      <c r="K1192" s="64">
        <v>2</v>
      </c>
      <c r="L1192" s="64">
        <v>6</v>
      </c>
      <c r="M1192" s="65" t="s">
        <v>125</v>
      </c>
      <c r="N1192" s="65" t="s">
        <v>125</v>
      </c>
      <c r="O1192" s="66">
        <v>195</v>
      </c>
    </row>
    <row r="1193" spans="1:15" ht="14.5" customHeight="1" x14ac:dyDescent="0.3">
      <c r="A1193" s="60" t="s">
        <v>1311</v>
      </c>
      <c r="B1193" s="61">
        <v>54170</v>
      </c>
      <c r="C1193" s="62">
        <v>81</v>
      </c>
      <c r="D1193" s="62">
        <v>1</v>
      </c>
      <c r="E1193" s="63">
        <v>31.45</v>
      </c>
      <c r="F1193" s="63">
        <v>52.65</v>
      </c>
      <c r="G1193" s="63">
        <v>73.849999999999994</v>
      </c>
      <c r="H1193" s="41">
        <v>0.95</v>
      </c>
      <c r="I1193" s="41">
        <v>2.52</v>
      </c>
      <c r="J1193" s="41">
        <f t="shared" si="27"/>
        <v>3.78</v>
      </c>
      <c r="K1193" s="64">
        <v>19</v>
      </c>
      <c r="L1193" s="64">
        <v>1</v>
      </c>
      <c r="M1193" s="65" t="s">
        <v>127</v>
      </c>
      <c r="N1193" s="65" t="s">
        <v>125</v>
      </c>
      <c r="O1193" s="66">
        <v>1</v>
      </c>
    </row>
    <row r="1194" spans="1:15" ht="14.5" customHeight="1" x14ac:dyDescent="0.3">
      <c r="A1194" s="60" t="s">
        <v>1312</v>
      </c>
      <c r="B1194" s="68">
        <v>54164</v>
      </c>
      <c r="C1194" s="62">
        <v>81</v>
      </c>
      <c r="D1194" s="62">
        <v>2</v>
      </c>
      <c r="E1194" s="63">
        <v>28.47</v>
      </c>
      <c r="F1194" s="63">
        <v>46.96</v>
      </c>
      <c r="G1194" s="63">
        <v>65.45</v>
      </c>
      <c r="H1194" s="41">
        <v>0.86</v>
      </c>
      <c r="I1194" s="41">
        <v>2.2799999999999998</v>
      </c>
      <c r="J1194" s="41">
        <f t="shared" si="27"/>
        <v>3.42</v>
      </c>
      <c r="K1194" s="69">
        <v>99</v>
      </c>
      <c r="L1194" s="69">
        <v>2</v>
      </c>
      <c r="M1194" s="60" t="s">
        <v>127</v>
      </c>
      <c r="N1194" s="60" t="s">
        <v>125</v>
      </c>
      <c r="O1194" s="44">
        <v>44</v>
      </c>
    </row>
    <row r="1195" spans="1:15" ht="14.5" customHeight="1" x14ac:dyDescent="0.3">
      <c r="A1195" s="60" t="s">
        <v>1313</v>
      </c>
      <c r="B1195" s="68">
        <v>54163</v>
      </c>
      <c r="C1195" s="40">
        <v>81</v>
      </c>
      <c r="D1195" s="40">
        <v>3</v>
      </c>
      <c r="E1195" s="63">
        <v>24.33</v>
      </c>
      <c r="F1195" s="63">
        <v>40.15</v>
      </c>
      <c r="G1195" s="63">
        <v>55.97</v>
      </c>
      <c r="H1195" s="41">
        <v>0.73</v>
      </c>
      <c r="I1195" s="41">
        <v>1.95</v>
      </c>
      <c r="J1195" s="41">
        <f t="shared" si="27"/>
        <v>2.92</v>
      </c>
      <c r="K1195" s="69">
        <v>99</v>
      </c>
      <c r="L1195" s="69">
        <v>2</v>
      </c>
      <c r="M1195" s="60" t="s">
        <v>127</v>
      </c>
      <c r="N1195" s="60" t="s">
        <v>125</v>
      </c>
      <c r="O1195" s="44">
        <v>44</v>
      </c>
    </row>
    <row r="1196" spans="1:15" ht="14.5" customHeight="1" x14ac:dyDescent="0.3">
      <c r="A1196" s="60" t="s">
        <v>1314</v>
      </c>
      <c r="B1196" s="68">
        <v>54161</v>
      </c>
      <c r="C1196" s="40">
        <v>81</v>
      </c>
      <c r="D1196" s="40">
        <v>3</v>
      </c>
      <c r="E1196" s="63">
        <v>24.33</v>
      </c>
      <c r="F1196" s="63">
        <v>40.15</v>
      </c>
      <c r="G1196" s="63">
        <v>55.97</v>
      </c>
      <c r="H1196" s="41">
        <v>0.73</v>
      </c>
      <c r="I1196" s="41">
        <v>1.95</v>
      </c>
      <c r="J1196" s="41">
        <f t="shared" si="27"/>
        <v>2.92</v>
      </c>
      <c r="K1196" s="69">
        <v>99</v>
      </c>
      <c r="L1196" s="69">
        <v>2</v>
      </c>
      <c r="M1196" s="60" t="s">
        <v>127</v>
      </c>
      <c r="N1196" s="60" t="s">
        <v>125</v>
      </c>
      <c r="O1196" s="44">
        <v>44</v>
      </c>
    </row>
    <row r="1197" spans="1:15" ht="14.5" customHeight="1" x14ac:dyDescent="0.3">
      <c r="A1197" s="60" t="s">
        <v>1315</v>
      </c>
      <c r="B1197" s="61">
        <v>54162</v>
      </c>
      <c r="C1197" s="62">
        <v>81</v>
      </c>
      <c r="D1197" s="62">
        <v>3</v>
      </c>
      <c r="E1197" s="63">
        <v>24.33</v>
      </c>
      <c r="F1197" s="63">
        <v>40.15</v>
      </c>
      <c r="G1197" s="63">
        <v>55.97</v>
      </c>
      <c r="H1197" s="41">
        <v>0.73</v>
      </c>
      <c r="I1197" s="41">
        <v>1.95</v>
      </c>
      <c r="J1197" s="41">
        <f t="shared" si="27"/>
        <v>2.92</v>
      </c>
      <c r="K1197" s="64">
        <v>99</v>
      </c>
      <c r="L1197" s="64">
        <v>2</v>
      </c>
      <c r="M1197" s="65" t="s">
        <v>127</v>
      </c>
      <c r="N1197" s="65" t="s">
        <v>125</v>
      </c>
      <c r="O1197" s="66">
        <v>44</v>
      </c>
    </row>
    <row r="1198" spans="1:15" ht="14.5" customHeight="1" x14ac:dyDescent="0.3">
      <c r="A1198" s="60" t="s">
        <v>1316</v>
      </c>
      <c r="B1198" s="61">
        <v>1530</v>
      </c>
      <c r="C1198" s="62">
        <v>81</v>
      </c>
      <c r="D1198" s="62">
        <v>2</v>
      </c>
      <c r="E1198" s="63">
        <v>28.47</v>
      </c>
      <c r="F1198" s="63">
        <v>46.96</v>
      </c>
      <c r="G1198" s="63">
        <v>65.45</v>
      </c>
      <c r="H1198" s="41">
        <v>0.86</v>
      </c>
      <c r="I1198" s="41">
        <v>2.2799999999999998</v>
      </c>
      <c r="J1198" s="41">
        <f t="shared" si="27"/>
        <v>3.42</v>
      </c>
      <c r="K1198" s="64">
        <v>98</v>
      </c>
      <c r="L1198" s="64">
        <v>1</v>
      </c>
      <c r="M1198" s="65" t="s">
        <v>127</v>
      </c>
      <c r="N1198" s="65" t="s">
        <v>125</v>
      </c>
      <c r="O1198" s="66">
        <v>2</v>
      </c>
    </row>
    <row r="1199" spans="1:15" ht="14.5" customHeight="1" x14ac:dyDescent="0.3">
      <c r="A1199" s="60" t="s">
        <v>1317</v>
      </c>
      <c r="B1199" s="61">
        <v>1520</v>
      </c>
      <c r="C1199" s="62">
        <v>81</v>
      </c>
      <c r="D1199" s="62">
        <v>3</v>
      </c>
      <c r="E1199" s="63">
        <v>24.33</v>
      </c>
      <c r="F1199" s="63">
        <v>40.15</v>
      </c>
      <c r="G1199" s="63">
        <v>55.97</v>
      </c>
      <c r="H1199" s="41">
        <v>0.73</v>
      </c>
      <c r="I1199" s="41">
        <v>1.95</v>
      </c>
      <c r="J1199" s="41">
        <f t="shared" si="27"/>
        <v>2.92</v>
      </c>
      <c r="K1199" s="64">
        <v>17</v>
      </c>
      <c r="L1199" s="64">
        <v>2</v>
      </c>
      <c r="M1199" s="65" t="s">
        <v>127</v>
      </c>
      <c r="N1199" s="65" t="s">
        <v>125</v>
      </c>
      <c r="O1199" s="66">
        <v>4</v>
      </c>
    </row>
    <row r="1200" spans="1:15" ht="14.5" customHeight="1" x14ac:dyDescent="0.3">
      <c r="A1200" s="60" t="s">
        <v>1318</v>
      </c>
      <c r="B1200" s="61">
        <v>1580</v>
      </c>
      <c r="C1200" s="62">
        <v>81</v>
      </c>
      <c r="D1200" s="62">
        <v>2</v>
      </c>
      <c r="E1200" s="63">
        <v>28.47</v>
      </c>
      <c r="F1200" s="63">
        <v>46.96</v>
      </c>
      <c r="G1200" s="63">
        <v>65.45</v>
      </c>
      <c r="H1200" s="41">
        <v>0.86</v>
      </c>
      <c r="I1200" s="41">
        <v>2.2799999999999998</v>
      </c>
      <c r="J1200" s="41">
        <f t="shared" si="27"/>
        <v>3.42</v>
      </c>
      <c r="K1200" s="64">
        <v>98</v>
      </c>
      <c r="L1200" s="64">
        <v>1</v>
      </c>
      <c r="M1200" s="65" t="s">
        <v>127</v>
      </c>
      <c r="N1200" s="65" t="s">
        <v>125</v>
      </c>
      <c r="O1200" s="66">
        <v>2</v>
      </c>
    </row>
    <row r="1201" spans="1:15" ht="14.5" customHeight="1" x14ac:dyDescent="0.3">
      <c r="A1201" s="60" t="s">
        <v>1319</v>
      </c>
      <c r="B1201" s="61">
        <v>1920</v>
      </c>
      <c r="C1201" s="62">
        <v>81</v>
      </c>
      <c r="D1201" s="62">
        <v>4</v>
      </c>
      <c r="E1201" s="63">
        <v>18.690000000000001</v>
      </c>
      <c r="F1201" s="63">
        <v>34.46</v>
      </c>
      <c r="G1201" s="63">
        <v>42.95</v>
      </c>
      <c r="H1201" s="41">
        <v>0.56999999999999995</v>
      </c>
      <c r="I1201" s="41">
        <v>1.5</v>
      </c>
      <c r="J1201" s="41">
        <f t="shared" ref="J1201:J1234" si="28">ROUNDUP(E1201*0.12,2)</f>
        <v>2.25</v>
      </c>
      <c r="K1201" s="64">
        <v>16</v>
      </c>
      <c r="L1201" s="64">
        <v>5</v>
      </c>
      <c r="M1201" s="65" t="s">
        <v>127</v>
      </c>
      <c r="N1201" s="65" t="s">
        <v>125</v>
      </c>
      <c r="O1201" s="66">
        <v>4</v>
      </c>
    </row>
    <row r="1202" spans="1:15" ht="14.5" customHeight="1" x14ac:dyDescent="0.3">
      <c r="A1202" s="60" t="s">
        <v>1320</v>
      </c>
      <c r="B1202" s="61">
        <v>21201</v>
      </c>
      <c r="C1202" s="62">
        <v>2</v>
      </c>
      <c r="D1202" s="62">
        <v>8</v>
      </c>
      <c r="E1202" s="63">
        <v>13.22</v>
      </c>
      <c r="F1202" s="63"/>
      <c r="G1202" s="63">
        <v>20.63</v>
      </c>
      <c r="H1202" s="41">
        <v>0.4</v>
      </c>
      <c r="I1202" s="41">
        <v>1.04</v>
      </c>
      <c r="J1202" s="41">
        <f t="shared" si="28"/>
        <v>1.59</v>
      </c>
      <c r="K1202" s="64">
        <v>2</v>
      </c>
      <c r="L1202" s="64">
        <v>6</v>
      </c>
      <c r="M1202" s="65" t="s">
        <v>125</v>
      </c>
      <c r="N1202" s="65" t="s">
        <v>125</v>
      </c>
      <c r="O1202" s="66">
        <v>195</v>
      </c>
    </row>
    <row r="1203" spans="1:15" ht="14.5" customHeight="1" x14ac:dyDescent="0.3">
      <c r="A1203" s="60" t="s">
        <v>1321</v>
      </c>
      <c r="B1203" s="61">
        <v>21202</v>
      </c>
      <c r="C1203" s="62">
        <v>2</v>
      </c>
      <c r="D1203" s="62">
        <v>9</v>
      </c>
      <c r="E1203" s="63">
        <v>14.3</v>
      </c>
      <c r="F1203" s="63"/>
      <c r="G1203" s="63">
        <v>21.87</v>
      </c>
      <c r="H1203" s="41">
        <v>0.43</v>
      </c>
      <c r="I1203" s="41">
        <v>1.1499999999999999</v>
      </c>
      <c r="J1203" s="41">
        <f t="shared" si="28"/>
        <v>1.72</v>
      </c>
      <c r="K1203" s="64">
        <v>2</v>
      </c>
      <c r="L1203" s="64">
        <v>6</v>
      </c>
      <c r="M1203" s="65" t="s">
        <v>125</v>
      </c>
      <c r="N1203" s="65" t="s">
        <v>125</v>
      </c>
      <c r="O1203" s="66">
        <v>195</v>
      </c>
    </row>
    <row r="1204" spans="1:15" ht="14.5" customHeight="1" x14ac:dyDescent="0.3">
      <c r="A1204" s="60" t="s">
        <v>1322</v>
      </c>
      <c r="B1204" s="61">
        <v>21261</v>
      </c>
      <c r="C1204" s="62">
        <v>2</v>
      </c>
      <c r="D1204" s="62">
        <v>9</v>
      </c>
      <c r="E1204" s="63">
        <v>14.3</v>
      </c>
      <c r="F1204" s="63"/>
      <c r="G1204" s="63">
        <v>21.87</v>
      </c>
      <c r="H1204" s="41">
        <v>0.43</v>
      </c>
      <c r="I1204" s="41">
        <v>1.1499999999999999</v>
      </c>
      <c r="J1204" s="41">
        <f t="shared" si="28"/>
        <v>1.72</v>
      </c>
      <c r="K1204" s="64">
        <v>2</v>
      </c>
      <c r="L1204" s="64">
        <v>6</v>
      </c>
      <c r="M1204" s="65" t="s">
        <v>125</v>
      </c>
      <c r="N1204" s="65" t="s">
        <v>125</v>
      </c>
      <c r="O1204" s="66">
        <v>195</v>
      </c>
    </row>
    <row r="1205" spans="1:15" ht="14.5" customHeight="1" x14ac:dyDescent="0.3">
      <c r="A1205" s="60" t="s">
        <v>1323</v>
      </c>
      <c r="B1205" s="61">
        <v>21262</v>
      </c>
      <c r="C1205" s="62">
        <v>2</v>
      </c>
      <c r="D1205" s="62">
        <v>10</v>
      </c>
      <c r="E1205" s="63">
        <v>15.45</v>
      </c>
      <c r="F1205" s="63"/>
      <c r="G1205" s="63">
        <v>23.63</v>
      </c>
      <c r="H1205" s="41">
        <v>0.47</v>
      </c>
      <c r="I1205" s="41">
        <v>1.24</v>
      </c>
      <c r="J1205" s="41">
        <f t="shared" si="28"/>
        <v>1.86</v>
      </c>
      <c r="K1205" s="64">
        <v>2</v>
      </c>
      <c r="L1205" s="64">
        <v>6</v>
      </c>
      <c r="M1205" s="65" t="s">
        <v>125</v>
      </c>
      <c r="N1205" s="65" t="s">
        <v>125</v>
      </c>
      <c r="O1205" s="66">
        <v>195</v>
      </c>
    </row>
    <row r="1206" spans="1:15" ht="14.5" customHeight="1" x14ac:dyDescent="0.3">
      <c r="A1206" s="60" t="s">
        <v>1324</v>
      </c>
      <c r="B1206" s="61">
        <v>4380</v>
      </c>
      <c r="C1206" s="62">
        <v>81</v>
      </c>
      <c r="D1206" s="62">
        <v>2</v>
      </c>
      <c r="E1206" s="63">
        <v>28.47</v>
      </c>
      <c r="F1206" s="63">
        <v>46.96</v>
      </c>
      <c r="G1206" s="63">
        <v>65.45</v>
      </c>
      <c r="H1206" s="41">
        <v>0.86</v>
      </c>
      <c r="I1206" s="41">
        <v>2.2799999999999998</v>
      </c>
      <c r="J1206" s="41">
        <f t="shared" si="28"/>
        <v>3.42</v>
      </c>
      <c r="K1206" s="64">
        <v>98</v>
      </c>
      <c r="L1206" s="64">
        <v>1</v>
      </c>
      <c r="M1206" s="65" t="s">
        <v>127</v>
      </c>
      <c r="N1206" s="65" t="s">
        <v>125</v>
      </c>
      <c r="O1206" s="66">
        <v>2</v>
      </c>
    </row>
    <row r="1207" spans="1:15" ht="14.5" customHeight="1" x14ac:dyDescent="0.3">
      <c r="A1207" s="60" t="s">
        <v>1325</v>
      </c>
      <c r="B1207" s="61">
        <v>4320</v>
      </c>
      <c r="C1207" s="62">
        <v>81</v>
      </c>
      <c r="D1207" s="62">
        <v>3</v>
      </c>
      <c r="E1207" s="63">
        <v>24.33</v>
      </c>
      <c r="F1207" s="63">
        <v>40.15</v>
      </c>
      <c r="G1207" s="63">
        <v>55.97</v>
      </c>
      <c r="H1207" s="41">
        <v>0.73</v>
      </c>
      <c r="I1207" s="41">
        <v>1.95</v>
      </c>
      <c r="J1207" s="41">
        <f t="shared" si="28"/>
        <v>2.92</v>
      </c>
      <c r="K1207" s="64">
        <v>17</v>
      </c>
      <c r="L1207" s="64">
        <v>2</v>
      </c>
      <c r="M1207" s="65" t="s">
        <v>127</v>
      </c>
      <c r="N1207" s="65" t="s">
        <v>125</v>
      </c>
      <c r="O1207" s="66">
        <v>3</v>
      </c>
    </row>
    <row r="1208" spans="1:15" ht="14.5" customHeight="1" x14ac:dyDescent="0.3">
      <c r="A1208" s="60" t="s">
        <v>1326</v>
      </c>
      <c r="B1208" s="61">
        <v>4361</v>
      </c>
      <c r="C1208" s="62">
        <v>7</v>
      </c>
      <c r="D1208" s="62">
        <v>4</v>
      </c>
      <c r="E1208" s="63">
        <v>18.690000000000001</v>
      </c>
      <c r="F1208" s="63">
        <v>30.82</v>
      </c>
      <c r="G1208" s="63">
        <v>42.95</v>
      </c>
      <c r="H1208" s="41">
        <v>0.56999999999999995</v>
      </c>
      <c r="I1208" s="41">
        <v>1.5</v>
      </c>
      <c r="J1208" s="41">
        <f t="shared" si="28"/>
        <v>2.25</v>
      </c>
      <c r="K1208" s="64">
        <v>7</v>
      </c>
      <c r="L1208" s="64">
        <v>2</v>
      </c>
      <c r="M1208" s="65" t="s">
        <v>124</v>
      </c>
      <c r="N1208" s="65" t="s">
        <v>125</v>
      </c>
      <c r="O1208" s="66">
        <v>226</v>
      </c>
    </row>
    <row r="1209" spans="1:15" ht="14.5" customHeight="1" x14ac:dyDescent="0.3">
      <c r="A1209" s="60" t="s">
        <v>1327</v>
      </c>
      <c r="B1209" s="61">
        <v>4362</v>
      </c>
      <c r="C1209" s="62">
        <v>7</v>
      </c>
      <c r="D1209" s="62">
        <v>3</v>
      </c>
      <c r="E1209" s="63">
        <v>24.33</v>
      </c>
      <c r="F1209" s="63">
        <v>40.15</v>
      </c>
      <c r="G1209" s="63">
        <v>55.97</v>
      </c>
      <c r="H1209" s="41">
        <v>0.73</v>
      </c>
      <c r="I1209" s="41">
        <v>1.95</v>
      </c>
      <c r="J1209" s="41">
        <f t="shared" si="28"/>
        <v>2.92</v>
      </c>
      <c r="K1209" s="64">
        <v>7</v>
      </c>
      <c r="L1209" s="64">
        <v>2</v>
      </c>
      <c r="M1209" s="65" t="s">
        <v>127</v>
      </c>
      <c r="N1209" s="65" t="s">
        <v>125</v>
      </c>
      <c r="O1209" s="66">
        <v>226</v>
      </c>
    </row>
    <row r="1210" spans="1:15" ht="14.5" customHeight="1" x14ac:dyDescent="0.3">
      <c r="A1210" s="60" t="s">
        <v>1328</v>
      </c>
      <c r="B1210" s="61">
        <v>26250</v>
      </c>
      <c r="C1210" s="62">
        <v>81</v>
      </c>
      <c r="D1210" s="62">
        <v>1</v>
      </c>
      <c r="E1210" s="63">
        <v>31.45</v>
      </c>
      <c r="F1210" s="63">
        <v>52.65</v>
      </c>
      <c r="G1210" s="63">
        <v>73.849999999999994</v>
      </c>
      <c r="H1210" s="41">
        <v>0.95</v>
      </c>
      <c r="I1210" s="41">
        <v>2.52</v>
      </c>
      <c r="J1210" s="41">
        <f t="shared" si="28"/>
        <v>3.78</v>
      </c>
      <c r="K1210" s="64">
        <v>19</v>
      </c>
      <c r="L1210" s="64">
        <v>1</v>
      </c>
      <c r="M1210" s="65" t="s">
        <v>127</v>
      </c>
      <c r="N1210" s="65" t="s">
        <v>125</v>
      </c>
      <c r="O1210" s="66">
        <v>1</v>
      </c>
    </row>
    <row r="1211" spans="1:15" ht="14.25" customHeight="1" x14ac:dyDescent="0.3">
      <c r="A1211" s="60" t="s">
        <v>1329</v>
      </c>
      <c r="B1211" s="61">
        <v>65110</v>
      </c>
      <c r="C1211" s="62">
        <v>5</v>
      </c>
      <c r="D1211" s="62">
        <v>63</v>
      </c>
      <c r="E1211" s="63">
        <v>20.79</v>
      </c>
      <c r="F1211" s="63">
        <v>38.380000000000003</v>
      </c>
      <c r="G1211" s="63">
        <v>55.97</v>
      </c>
      <c r="H1211" s="41">
        <v>0.63</v>
      </c>
      <c r="I1211" s="41">
        <v>1.67</v>
      </c>
      <c r="J1211" s="41">
        <f t="shared" si="28"/>
        <v>2.5</v>
      </c>
      <c r="K1211" s="64">
        <v>5</v>
      </c>
      <c r="L1211" s="64">
        <v>4</v>
      </c>
      <c r="M1211" s="65" t="s">
        <v>125</v>
      </c>
      <c r="N1211" s="65" t="s">
        <v>125</v>
      </c>
      <c r="O1211" s="66">
        <v>247</v>
      </c>
    </row>
    <row r="1212" spans="1:15" ht="14.5" customHeight="1" x14ac:dyDescent="0.3">
      <c r="A1212" s="60" t="s">
        <v>1330</v>
      </c>
      <c r="B1212" s="61">
        <v>92200</v>
      </c>
      <c r="C1212" s="62">
        <v>7</v>
      </c>
      <c r="D1212" s="62">
        <v>4</v>
      </c>
      <c r="E1212" s="63">
        <v>18.690000000000001</v>
      </c>
      <c r="F1212" s="63">
        <v>30.82</v>
      </c>
      <c r="G1212" s="63">
        <v>42.95</v>
      </c>
      <c r="H1212" s="41">
        <v>0.56999999999999995</v>
      </c>
      <c r="I1212" s="41">
        <v>1.5</v>
      </c>
      <c r="J1212" s="41">
        <f t="shared" si="28"/>
        <v>2.25</v>
      </c>
      <c r="K1212" s="64">
        <v>7</v>
      </c>
      <c r="L1212" s="64">
        <v>2</v>
      </c>
      <c r="M1212" s="65" t="s">
        <v>125</v>
      </c>
      <c r="N1212" s="65" t="s">
        <v>125</v>
      </c>
      <c r="O1212" s="66">
        <v>44</v>
      </c>
    </row>
    <row r="1213" spans="1:15" ht="14.5" customHeight="1" x14ac:dyDescent="0.3">
      <c r="A1213" s="60" t="s">
        <v>1331</v>
      </c>
      <c r="B1213" s="61">
        <v>59490</v>
      </c>
      <c r="C1213" s="62">
        <v>13</v>
      </c>
      <c r="D1213" s="62">
        <v>2</v>
      </c>
      <c r="E1213" s="63">
        <v>28.47</v>
      </c>
      <c r="F1213" s="63">
        <v>46.96</v>
      </c>
      <c r="G1213" s="63">
        <v>65.45</v>
      </c>
      <c r="H1213" s="41">
        <v>0.86</v>
      </c>
      <c r="I1213" s="41">
        <v>2.2799999999999998</v>
      </c>
      <c r="J1213" s="41">
        <f t="shared" si="28"/>
        <v>3.42</v>
      </c>
      <c r="K1213" s="64">
        <v>13</v>
      </c>
      <c r="L1213" s="64">
        <v>2</v>
      </c>
      <c r="M1213" s="65" t="s">
        <v>127</v>
      </c>
      <c r="N1213" s="65" t="s">
        <v>125</v>
      </c>
      <c r="O1213" s="66">
        <v>106</v>
      </c>
    </row>
    <row r="1214" spans="1:15" ht="14.5" customHeight="1" x14ac:dyDescent="0.3">
      <c r="A1214" s="60" t="s">
        <v>1332</v>
      </c>
      <c r="B1214" s="61">
        <v>6200</v>
      </c>
      <c r="C1214" s="62">
        <v>81</v>
      </c>
      <c r="D1214" s="62">
        <v>3</v>
      </c>
      <c r="E1214" s="63">
        <v>24.33</v>
      </c>
      <c r="F1214" s="63">
        <v>40.15</v>
      </c>
      <c r="G1214" s="63">
        <v>55.97</v>
      </c>
      <c r="H1214" s="41">
        <v>0.73</v>
      </c>
      <c r="I1214" s="41">
        <v>1.95</v>
      </c>
      <c r="J1214" s="41">
        <f t="shared" si="28"/>
        <v>2.92</v>
      </c>
      <c r="K1214" s="64">
        <v>17</v>
      </c>
      <c r="L1214" s="64">
        <v>2</v>
      </c>
      <c r="M1214" s="65" t="s">
        <v>127</v>
      </c>
      <c r="N1214" s="65" t="s">
        <v>125</v>
      </c>
      <c r="O1214" s="66">
        <v>8</v>
      </c>
    </row>
    <row r="1215" spans="1:15" ht="14.5" customHeight="1" x14ac:dyDescent="0.3">
      <c r="A1215" s="60" t="s">
        <v>1333</v>
      </c>
      <c r="B1215" s="61">
        <v>52461</v>
      </c>
      <c r="C1215" s="62">
        <v>12</v>
      </c>
      <c r="D1215" s="62">
        <v>63</v>
      </c>
      <c r="E1215" s="63">
        <v>20.79</v>
      </c>
      <c r="F1215" s="63">
        <v>38.380000000000003</v>
      </c>
      <c r="G1215" s="63">
        <v>55.97</v>
      </c>
      <c r="H1215" s="41">
        <v>0.63</v>
      </c>
      <c r="I1215" s="41">
        <v>1.67</v>
      </c>
      <c r="J1215" s="41">
        <f t="shared" si="28"/>
        <v>2.5</v>
      </c>
      <c r="K1215" s="64">
        <v>12</v>
      </c>
      <c r="L1215" s="64">
        <v>2</v>
      </c>
      <c r="M1215" s="65" t="s">
        <v>127</v>
      </c>
      <c r="N1215" s="65" t="s">
        <v>125</v>
      </c>
      <c r="O1215" s="66">
        <v>63</v>
      </c>
    </row>
    <row r="1216" spans="1:15" ht="14.5" customHeight="1" x14ac:dyDescent="0.3">
      <c r="A1216" s="60" t="s">
        <v>1334</v>
      </c>
      <c r="B1216" s="61">
        <v>52462</v>
      </c>
      <c r="C1216" s="62">
        <v>12</v>
      </c>
      <c r="D1216" s="62">
        <v>63</v>
      </c>
      <c r="E1216" s="63">
        <v>20.79</v>
      </c>
      <c r="F1216" s="63">
        <v>38.380000000000003</v>
      </c>
      <c r="G1216" s="63">
        <v>55.97</v>
      </c>
      <c r="H1216" s="41">
        <v>0.63</v>
      </c>
      <c r="I1216" s="41">
        <v>1.67</v>
      </c>
      <c r="J1216" s="41">
        <f t="shared" si="28"/>
        <v>2.5</v>
      </c>
      <c r="K1216" s="64">
        <v>12</v>
      </c>
      <c r="L1216" s="64">
        <v>2</v>
      </c>
      <c r="M1216" s="65" t="s">
        <v>127</v>
      </c>
      <c r="N1216" s="65" t="s">
        <v>125</v>
      </c>
      <c r="O1216" s="66">
        <v>63</v>
      </c>
    </row>
    <row r="1217" spans="1:15" ht="14.5" customHeight="1" x14ac:dyDescent="0.3">
      <c r="A1217" s="60" t="s">
        <v>1335</v>
      </c>
      <c r="B1217" s="61">
        <v>41060</v>
      </c>
      <c r="C1217" s="62">
        <v>81</v>
      </c>
      <c r="D1217" s="62">
        <v>2</v>
      </c>
      <c r="E1217" s="63">
        <v>28.47</v>
      </c>
      <c r="F1217" s="63">
        <v>46.96</v>
      </c>
      <c r="G1217" s="63">
        <v>65.45</v>
      </c>
      <c r="H1217" s="41">
        <v>0.86</v>
      </c>
      <c r="I1217" s="41">
        <v>2.2799999999999998</v>
      </c>
      <c r="J1217" s="41">
        <f t="shared" si="28"/>
        <v>3.42</v>
      </c>
      <c r="K1217" s="64">
        <v>98</v>
      </c>
      <c r="L1217" s="64">
        <v>1</v>
      </c>
      <c r="M1217" s="65" t="s">
        <v>127</v>
      </c>
      <c r="N1217" s="65" t="s">
        <v>125</v>
      </c>
      <c r="O1217" s="66">
        <v>2</v>
      </c>
    </row>
    <row r="1218" spans="1:15" ht="14.5" customHeight="1" x14ac:dyDescent="0.3">
      <c r="A1218" s="60" t="s">
        <v>1336</v>
      </c>
      <c r="B1218" s="61">
        <v>88801</v>
      </c>
      <c r="C1218" s="62">
        <v>3</v>
      </c>
      <c r="D1218" s="62">
        <v>8</v>
      </c>
      <c r="E1218" s="63">
        <v>12.49</v>
      </c>
      <c r="F1218" s="63"/>
      <c r="G1218" s="63">
        <v>20.63</v>
      </c>
      <c r="H1218" s="41">
        <v>0.38</v>
      </c>
      <c r="I1218" s="41">
        <v>1</v>
      </c>
      <c r="J1218" s="41">
        <f t="shared" si="28"/>
        <v>1.5</v>
      </c>
      <c r="K1218" s="64">
        <v>3</v>
      </c>
      <c r="L1218" s="64">
        <v>8</v>
      </c>
      <c r="M1218" s="65" t="s">
        <v>125</v>
      </c>
      <c r="N1218" s="65" t="s">
        <v>125</v>
      </c>
      <c r="O1218" s="66">
        <v>999</v>
      </c>
    </row>
    <row r="1219" spans="1:15" ht="14.5" customHeight="1" x14ac:dyDescent="0.3">
      <c r="A1219" s="60" t="s">
        <v>1337</v>
      </c>
      <c r="B1219" s="61">
        <v>88802</v>
      </c>
      <c r="C1219" s="62">
        <v>3</v>
      </c>
      <c r="D1219" s="62">
        <v>9</v>
      </c>
      <c r="E1219" s="63">
        <v>13.21</v>
      </c>
      <c r="F1219" s="63"/>
      <c r="G1219" s="63">
        <v>21.87</v>
      </c>
      <c r="H1219" s="41">
        <v>0.4</v>
      </c>
      <c r="I1219" s="41">
        <v>1.06</v>
      </c>
      <c r="J1219" s="41">
        <f t="shared" si="28"/>
        <v>1.59</v>
      </c>
      <c r="K1219" s="64">
        <v>3</v>
      </c>
      <c r="L1219" s="64">
        <v>8</v>
      </c>
      <c r="M1219" s="65" t="s">
        <v>125</v>
      </c>
      <c r="N1219" s="65" t="s">
        <v>125</v>
      </c>
      <c r="O1219" s="66">
        <v>999</v>
      </c>
    </row>
    <row r="1220" spans="1:15" ht="14.5" customHeight="1" x14ac:dyDescent="0.3">
      <c r="A1220" s="60" t="s">
        <v>1338</v>
      </c>
      <c r="B1220" s="61">
        <v>18010</v>
      </c>
      <c r="C1220" s="62">
        <v>81</v>
      </c>
      <c r="D1220" s="62">
        <v>5</v>
      </c>
      <c r="E1220" s="63">
        <v>14.85</v>
      </c>
      <c r="F1220" s="63">
        <v>24.48</v>
      </c>
      <c r="G1220" s="63">
        <v>34.11</v>
      </c>
      <c r="H1220" s="41">
        <v>0.45</v>
      </c>
      <c r="I1220" s="41">
        <v>1.19</v>
      </c>
      <c r="J1220" s="41">
        <f t="shared" si="28"/>
        <v>1.79</v>
      </c>
      <c r="K1220" s="64">
        <v>97</v>
      </c>
      <c r="L1220" s="64">
        <v>6</v>
      </c>
      <c r="M1220" s="65" t="s">
        <v>125</v>
      </c>
      <c r="N1220" s="65" t="s">
        <v>125</v>
      </c>
      <c r="O1220" s="66">
        <v>195</v>
      </c>
    </row>
    <row r="1221" spans="1:15" ht="14.5" customHeight="1" x14ac:dyDescent="0.3">
      <c r="A1221" s="60" t="s">
        <v>1339</v>
      </c>
      <c r="B1221" s="61">
        <v>3201</v>
      </c>
      <c r="C1221" s="62">
        <v>7</v>
      </c>
      <c r="D1221" s="62">
        <v>4</v>
      </c>
      <c r="E1221" s="63">
        <v>18.690000000000001</v>
      </c>
      <c r="F1221" s="63">
        <v>30.82</v>
      </c>
      <c r="G1221" s="63">
        <v>42.95</v>
      </c>
      <c r="H1221" s="41">
        <v>0.56999999999999995</v>
      </c>
      <c r="I1221" s="41">
        <v>1.5</v>
      </c>
      <c r="J1221" s="41">
        <f t="shared" si="28"/>
        <v>2.25</v>
      </c>
      <c r="K1221" s="64">
        <v>7</v>
      </c>
      <c r="L1221" s="64">
        <v>2</v>
      </c>
      <c r="M1221" s="65" t="s">
        <v>125</v>
      </c>
      <c r="N1221" s="65" t="s">
        <v>125</v>
      </c>
      <c r="O1221" s="66">
        <v>16</v>
      </c>
    </row>
    <row r="1222" spans="1:15" ht="14.5" customHeight="1" x14ac:dyDescent="0.3">
      <c r="A1222" s="60" t="s">
        <v>1340</v>
      </c>
      <c r="B1222" s="61">
        <v>3205</v>
      </c>
      <c r="C1222" s="62">
        <v>7</v>
      </c>
      <c r="D1222" s="62">
        <v>2</v>
      </c>
      <c r="E1222" s="63">
        <v>28.47</v>
      </c>
      <c r="F1222" s="63">
        <v>46.96</v>
      </c>
      <c r="G1222" s="63">
        <v>65.45</v>
      </c>
      <c r="H1222" s="41">
        <v>0.86</v>
      </c>
      <c r="I1222" s="41">
        <v>2.2799999999999998</v>
      </c>
      <c r="J1222" s="41">
        <f t="shared" si="28"/>
        <v>3.42</v>
      </c>
      <c r="K1222" s="64">
        <v>7</v>
      </c>
      <c r="L1222" s="64">
        <v>2</v>
      </c>
      <c r="M1222" s="65" t="s">
        <v>127</v>
      </c>
      <c r="N1222" s="65" t="s">
        <v>125</v>
      </c>
      <c r="O1222" s="66">
        <v>16</v>
      </c>
    </row>
    <row r="1223" spans="1:15" ht="14.5" customHeight="1" x14ac:dyDescent="0.3">
      <c r="A1223" s="60" t="s">
        <v>1341</v>
      </c>
      <c r="B1223" s="61">
        <v>3203</v>
      </c>
      <c r="C1223" s="62">
        <v>7</v>
      </c>
      <c r="D1223" s="62">
        <v>3</v>
      </c>
      <c r="E1223" s="63">
        <v>24.33</v>
      </c>
      <c r="F1223" s="63">
        <v>40.15</v>
      </c>
      <c r="G1223" s="63">
        <v>55.97</v>
      </c>
      <c r="H1223" s="41">
        <v>0.73</v>
      </c>
      <c r="I1223" s="41">
        <v>1.95</v>
      </c>
      <c r="J1223" s="41">
        <f t="shared" si="28"/>
        <v>2.92</v>
      </c>
      <c r="K1223" s="64">
        <v>7</v>
      </c>
      <c r="L1223" s="64">
        <v>2</v>
      </c>
      <c r="M1223" s="65" t="s">
        <v>127</v>
      </c>
      <c r="N1223" s="65" t="s">
        <v>125</v>
      </c>
      <c r="O1223" s="66">
        <v>16</v>
      </c>
    </row>
    <row r="1224" spans="1:15" ht="14.5" customHeight="1" x14ac:dyDescent="0.3">
      <c r="A1224" s="60" t="s">
        <v>1342</v>
      </c>
      <c r="B1224" s="61">
        <v>3204</v>
      </c>
      <c r="C1224" s="62">
        <v>7</v>
      </c>
      <c r="D1224" s="62">
        <v>3</v>
      </c>
      <c r="E1224" s="63">
        <v>24.33</v>
      </c>
      <c r="F1224" s="63">
        <v>40.15</v>
      </c>
      <c r="G1224" s="63">
        <v>55.97</v>
      </c>
      <c r="H1224" s="41">
        <v>0.73</v>
      </c>
      <c r="I1224" s="41">
        <v>1.95</v>
      </c>
      <c r="J1224" s="41">
        <f t="shared" si="28"/>
        <v>2.92</v>
      </c>
      <c r="K1224" s="64">
        <v>7</v>
      </c>
      <c r="L1224" s="64">
        <v>2</v>
      </c>
      <c r="M1224" s="65" t="s">
        <v>127</v>
      </c>
      <c r="N1224" s="65" t="s">
        <v>125</v>
      </c>
      <c r="O1224" s="66">
        <v>16</v>
      </c>
    </row>
    <row r="1225" spans="1:15" ht="14.5" customHeight="1" x14ac:dyDescent="0.3">
      <c r="A1225" s="60" t="s">
        <v>1343</v>
      </c>
      <c r="B1225" s="61">
        <v>66300</v>
      </c>
      <c r="C1225" s="62">
        <v>81</v>
      </c>
      <c r="D1225" s="62">
        <v>4</v>
      </c>
      <c r="E1225" s="63">
        <v>18.690000000000001</v>
      </c>
      <c r="F1225" s="63">
        <v>34.46</v>
      </c>
      <c r="G1225" s="63">
        <v>42.95</v>
      </c>
      <c r="H1225" s="41">
        <v>0.56999999999999995</v>
      </c>
      <c r="I1225" s="41">
        <v>1.5</v>
      </c>
      <c r="J1225" s="41">
        <f t="shared" si="28"/>
        <v>2.25</v>
      </c>
      <c r="K1225" s="64">
        <v>16</v>
      </c>
      <c r="L1225" s="64">
        <v>2</v>
      </c>
      <c r="M1225" s="65" t="s">
        <v>127</v>
      </c>
      <c r="N1225" s="65" t="s">
        <v>125</v>
      </c>
      <c r="O1225" s="66">
        <v>9</v>
      </c>
    </row>
    <row r="1226" spans="1:15" ht="14.5" customHeight="1" x14ac:dyDescent="0.3">
      <c r="A1226" s="60" t="s">
        <v>1344</v>
      </c>
      <c r="B1226" s="61">
        <v>65511</v>
      </c>
      <c r="C1226" s="62">
        <v>5</v>
      </c>
      <c r="D1226" s="62">
        <v>8</v>
      </c>
      <c r="E1226" s="63">
        <v>12.7</v>
      </c>
      <c r="F1226" s="63"/>
      <c r="G1226" s="63">
        <v>21.7</v>
      </c>
      <c r="H1226" s="41">
        <v>0.39</v>
      </c>
      <c r="I1226" s="41">
        <v>1.02</v>
      </c>
      <c r="J1226" s="41">
        <f t="shared" si="28"/>
        <v>1.53</v>
      </c>
      <c r="K1226" s="64">
        <v>5</v>
      </c>
      <c r="L1226" s="64">
        <v>4</v>
      </c>
      <c r="M1226" s="65" t="s">
        <v>125</v>
      </c>
      <c r="N1226" s="65" t="s">
        <v>125</v>
      </c>
      <c r="O1226" s="66">
        <v>247</v>
      </c>
    </row>
    <row r="1227" spans="1:15" ht="14.5" customHeight="1" x14ac:dyDescent="0.3">
      <c r="A1227" s="60" t="s">
        <v>1345</v>
      </c>
      <c r="B1227" s="61">
        <v>65512</v>
      </c>
      <c r="C1227" s="62">
        <v>5</v>
      </c>
      <c r="D1227" s="62">
        <v>9</v>
      </c>
      <c r="E1227" s="63">
        <v>13.72</v>
      </c>
      <c r="F1227" s="63"/>
      <c r="G1227" s="63">
        <v>23.46</v>
      </c>
      <c r="H1227" s="41">
        <v>0.42</v>
      </c>
      <c r="I1227" s="41">
        <v>1.1000000000000001</v>
      </c>
      <c r="J1227" s="41">
        <f t="shared" si="28"/>
        <v>1.65</v>
      </c>
      <c r="K1227" s="64">
        <v>5</v>
      </c>
      <c r="L1227" s="64">
        <v>4</v>
      </c>
      <c r="M1227" s="65" t="s">
        <v>125</v>
      </c>
      <c r="N1227" s="65" t="s">
        <v>125</v>
      </c>
      <c r="O1227" s="66">
        <v>247</v>
      </c>
    </row>
    <row r="1228" spans="1:15" ht="14.5" customHeight="1" x14ac:dyDescent="0.3">
      <c r="A1228" s="60" t="s">
        <v>1346</v>
      </c>
      <c r="B1228" s="61">
        <v>65513</v>
      </c>
      <c r="C1228" s="62">
        <v>5</v>
      </c>
      <c r="D1228" s="62">
        <v>10</v>
      </c>
      <c r="E1228" s="63">
        <v>14.84</v>
      </c>
      <c r="F1228" s="63"/>
      <c r="G1228" s="63">
        <v>25.34</v>
      </c>
      <c r="H1228" s="41">
        <v>0.45</v>
      </c>
      <c r="I1228" s="41">
        <v>1.19</v>
      </c>
      <c r="J1228" s="41">
        <f t="shared" si="28"/>
        <v>1.79</v>
      </c>
      <c r="K1228" s="64">
        <v>5</v>
      </c>
      <c r="L1228" s="64">
        <v>4</v>
      </c>
      <c r="M1228" s="65" t="s">
        <v>125</v>
      </c>
      <c r="N1228" s="65" t="s">
        <v>125</v>
      </c>
      <c r="O1228" s="66">
        <v>247</v>
      </c>
    </row>
    <row r="1229" spans="1:15" ht="14.5" customHeight="1" x14ac:dyDescent="0.3">
      <c r="A1229" s="60" t="s">
        <v>1347</v>
      </c>
      <c r="B1229" s="61">
        <v>65514</v>
      </c>
      <c r="C1229" s="62">
        <v>5</v>
      </c>
      <c r="D1229" s="62">
        <v>11</v>
      </c>
      <c r="E1229" s="63">
        <v>16.04</v>
      </c>
      <c r="F1229" s="63"/>
      <c r="G1229" s="63">
        <v>27.4</v>
      </c>
      <c r="H1229" s="41">
        <v>0.49</v>
      </c>
      <c r="I1229" s="41">
        <v>1.29</v>
      </c>
      <c r="J1229" s="41">
        <f t="shared" si="28"/>
        <v>1.93</v>
      </c>
      <c r="K1229" s="64">
        <v>5</v>
      </c>
      <c r="L1229" s="64">
        <v>4</v>
      </c>
      <c r="M1229" s="65" t="s">
        <v>125</v>
      </c>
      <c r="N1229" s="65" t="s">
        <v>125</v>
      </c>
      <c r="O1229" s="66">
        <v>247</v>
      </c>
    </row>
    <row r="1230" spans="1:15" ht="14.5" customHeight="1" x14ac:dyDescent="0.3">
      <c r="A1230" s="60" t="s">
        <v>1348</v>
      </c>
      <c r="B1230" s="61">
        <v>65420</v>
      </c>
      <c r="C1230" s="62">
        <v>81</v>
      </c>
      <c r="D1230" s="62">
        <v>4</v>
      </c>
      <c r="E1230" s="63">
        <v>18.690000000000001</v>
      </c>
      <c r="F1230" s="63">
        <v>34.46</v>
      </c>
      <c r="G1230" s="63">
        <v>42.95</v>
      </c>
      <c r="H1230" s="41">
        <v>0.56999999999999995</v>
      </c>
      <c r="I1230" s="41">
        <v>1.5</v>
      </c>
      <c r="J1230" s="41">
        <f t="shared" si="28"/>
        <v>2.25</v>
      </c>
      <c r="K1230" s="64">
        <v>16</v>
      </c>
      <c r="L1230" s="64">
        <v>4</v>
      </c>
      <c r="M1230" s="65" t="s">
        <v>127</v>
      </c>
      <c r="N1230" s="65" t="s">
        <v>125</v>
      </c>
      <c r="O1230" s="66">
        <v>9</v>
      </c>
    </row>
    <row r="1231" spans="1:15" ht="14.5" customHeight="1" x14ac:dyDescent="0.3">
      <c r="A1231" s="60" t="s">
        <v>1349</v>
      </c>
      <c r="B1231" s="61">
        <v>80470</v>
      </c>
      <c r="C1231" s="62">
        <v>3</v>
      </c>
      <c r="D1231" s="62">
        <v>12</v>
      </c>
      <c r="E1231" s="63">
        <v>16.61</v>
      </c>
      <c r="F1231" s="63"/>
      <c r="G1231" s="63">
        <v>27.65</v>
      </c>
      <c r="H1231" s="41">
        <v>0.5</v>
      </c>
      <c r="I1231" s="41">
        <v>1.33</v>
      </c>
      <c r="J1231" s="41">
        <f t="shared" si="28"/>
        <v>2</v>
      </c>
      <c r="K1231" s="64">
        <v>3</v>
      </c>
      <c r="L1231" s="64">
        <v>8</v>
      </c>
      <c r="M1231" s="65" t="s">
        <v>125</v>
      </c>
      <c r="N1231" s="65" t="s">
        <v>125</v>
      </c>
      <c r="O1231" s="66">
        <v>999</v>
      </c>
    </row>
    <row r="1232" spans="1:15" ht="14.5" customHeight="1" x14ac:dyDescent="0.3">
      <c r="A1232" s="60" t="s">
        <v>1350</v>
      </c>
      <c r="B1232" s="61">
        <v>20172</v>
      </c>
      <c r="C1232" s="62">
        <v>3</v>
      </c>
      <c r="D1232" s="62">
        <v>10</v>
      </c>
      <c r="E1232" s="63">
        <v>14.26</v>
      </c>
      <c r="F1232" s="63"/>
      <c r="G1232" s="63">
        <v>23.63</v>
      </c>
      <c r="H1232" s="41">
        <v>0.43</v>
      </c>
      <c r="I1232" s="41">
        <v>1.1499999999999999</v>
      </c>
      <c r="J1232" s="41">
        <f t="shared" si="28"/>
        <v>1.72</v>
      </c>
      <c r="K1232" s="64">
        <v>3</v>
      </c>
      <c r="L1232" s="64">
        <v>6</v>
      </c>
      <c r="M1232" s="65" t="s">
        <v>125</v>
      </c>
      <c r="N1232" s="65" t="s">
        <v>125</v>
      </c>
      <c r="O1232" s="66">
        <v>195</v>
      </c>
    </row>
    <row r="1233" spans="1:15" ht="14.5" customHeight="1" x14ac:dyDescent="0.3">
      <c r="A1233" s="60" t="s">
        <v>1351</v>
      </c>
      <c r="B1233" s="61">
        <v>20171</v>
      </c>
      <c r="C1233" s="62">
        <v>3</v>
      </c>
      <c r="D1233" s="62">
        <v>9</v>
      </c>
      <c r="E1233" s="63">
        <v>13.21</v>
      </c>
      <c r="F1233" s="63"/>
      <c r="G1233" s="63">
        <v>21.87</v>
      </c>
      <c r="H1233" s="41">
        <v>0.4</v>
      </c>
      <c r="I1233" s="41">
        <v>1.06</v>
      </c>
      <c r="J1233" s="41">
        <f t="shared" si="28"/>
        <v>1.59</v>
      </c>
      <c r="K1233" s="64">
        <v>3</v>
      </c>
      <c r="L1233" s="64">
        <v>6</v>
      </c>
      <c r="M1233" s="65" t="s">
        <v>125</v>
      </c>
      <c r="N1233" s="65" t="s">
        <v>125</v>
      </c>
      <c r="O1233" s="66">
        <v>195</v>
      </c>
    </row>
    <row r="1234" spans="1:15" ht="14.5" customHeight="1" x14ac:dyDescent="0.3">
      <c r="A1234" s="60" t="s">
        <v>1352</v>
      </c>
      <c r="B1234" s="61">
        <v>20720</v>
      </c>
      <c r="C1234" s="62">
        <v>81</v>
      </c>
      <c r="D1234" s="62">
        <v>4</v>
      </c>
      <c r="E1234" s="63">
        <v>18.690000000000001</v>
      </c>
      <c r="F1234" s="63">
        <v>34.46</v>
      </c>
      <c r="G1234" s="63">
        <v>42.95</v>
      </c>
      <c r="H1234" s="41">
        <v>0.56999999999999995</v>
      </c>
      <c r="I1234" s="41">
        <v>1.5</v>
      </c>
      <c r="J1234" s="41">
        <f t="shared" si="28"/>
        <v>2.25</v>
      </c>
      <c r="K1234" s="64">
        <v>16</v>
      </c>
      <c r="L1234" s="64">
        <v>2</v>
      </c>
      <c r="M1234" s="65" t="s">
        <v>127</v>
      </c>
      <c r="N1234" s="65" t="s">
        <v>125</v>
      </c>
      <c r="O1234" s="66">
        <v>10</v>
      </c>
    </row>
    <row r="1235" spans="1:15" ht="14.5" customHeight="1" x14ac:dyDescent="0.3">
      <c r="A1235" s="60" t="s">
        <v>1353</v>
      </c>
      <c r="B1235" s="61">
        <v>76810</v>
      </c>
      <c r="C1235" s="62">
        <v>1</v>
      </c>
      <c r="D1235" s="62">
        <v>99</v>
      </c>
      <c r="E1235" s="63"/>
      <c r="F1235" s="63"/>
      <c r="G1235" s="63"/>
      <c r="H1235" s="41">
        <v>0.89</v>
      </c>
      <c r="I1235" s="41"/>
      <c r="J1235" s="41"/>
      <c r="K1235" s="64">
        <v>17</v>
      </c>
      <c r="L1235" s="64">
        <v>2</v>
      </c>
      <c r="M1235" s="65" t="s">
        <v>127</v>
      </c>
      <c r="N1235" s="65" t="s">
        <v>125</v>
      </c>
      <c r="O1235" s="66">
        <v>11</v>
      </c>
    </row>
    <row r="1236" spans="1:15" ht="14.5" customHeight="1" x14ac:dyDescent="0.3">
      <c r="A1236" s="60" t="s">
        <v>1354</v>
      </c>
      <c r="B1236" s="61">
        <v>8000</v>
      </c>
      <c r="C1236" s="62">
        <v>7</v>
      </c>
      <c r="D1236" s="62">
        <v>3</v>
      </c>
      <c r="E1236" s="63">
        <v>24.33</v>
      </c>
      <c r="F1236" s="63">
        <v>40.15</v>
      </c>
      <c r="G1236" s="63">
        <v>55.97</v>
      </c>
      <c r="H1236" s="41">
        <v>0.73</v>
      </c>
      <c r="I1236" s="41">
        <v>1.95</v>
      </c>
      <c r="J1236" s="41">
        <f t="shared" ref="J1236:J1245" si="29">ROUNDUP(E1236*0.12,2)</f>
        <v>2.92</v>
      </c>
      <c r="K1236" s="64">
        <v>7</v>
      </c>
      <c r="L1236" s="64">
        <v>2</v>
      </c>
      <c r="M1236" s="65" t="s">
        <v>125</v>
      </c>
      <c r="N1236" s="65" t="s">
        <v>125</v>
      </c>
      <c r="O1236" s="66">
        <v>112</v>
      </c>
    </row>
    <row r="1237" spans="1:15" ht="14.5" customHeight="1" x14ac:dyDescent="0.3">
      <c r="A1237" s="60" t="s">
        <v>1355</v>
      </c>
      <c r="B1237" s="61">
        <v>7520</v>
      </c>
      <c r="C1237" s="62">
        <v>81</v>
      </c>
      <c r="D1237" s="62">
        <v>2</v>
      </c>
      <c r="E1237" s="63">
        <v>28.47</v>
      </c>
      <c r="F1237" s="63">
        <v>46.96</v>
      </c>
      <c r="G1237" s="63">
        <v>65.45</v>
      </c>
      <c r="H1237" s="41">
        <v>0.86</v>
      </c>
      <c r="I1237" s="41">
        <v>2.2799999999999998</v>
      </c>
      <c r="J1237" s="41">
        <f t="shared" si="29"/>
        <v>3.42</v>
      </c>
      <c r="K1237" s="64">
        <v>98</v>
      </c>
      <c r="L1237" s="64">
        <v>1</v>
      </c>
      <c r="M1237" s="65" t="s">
        <v>127</v>
      </c>
      <c r="N1237" s="65" t="s">
        <v>125</v>
      </c>
      <c r="O1237" s="66">
        <v>2</v>
      </c>
    </row>
    <row r="1238" spans="1:15" ht="14.5" customHeight="1" x14ac:dyDescent="0.3">
      <c r="A1238" s="60" t="s">
        <v>1356</v>
      </c>
      <c r="B1238" s="61">
        <v>51873</v>
      </c>
      <c r="C1238" s="62">
        <v>12</v>
      </c>
      <c r="D1238" s="62">
        <v>63</v>
      </c>
      <c r="E1238" s="63">
        <v>20.79</v>
      </c>
      <c r="F1238" s="63">
        <v>38.380000000000003</v>
      </c>
      <c r="G1238" s="63">
        <v>55.97</v>
      </c>
      <c r="H1238" s="41">
        <v>0.63</v>
      </c>
      <c r="I1238" s="41">
        <v>1.67</v>
      </c>
      <c r="J1238" s="41">
        <f t="shared" si="29"/>
        <v>2.5</v>
      </c>
      <c r="K1238" s="64">
        <v>12</v>
      </c>
      <c r="L1238" s="64">
        <v>2</v>
      </c>
      <c r="M1238" s="65" t="s">
        <v>127</v>
      </c>
      <c r="N1238" s="65" t="s">
        <v>125</v>
      </c>
      <c r="O1238" s="66">
        <v>112</v>
      </c>
    </row>
    <row r="1239" spans="1:15" ht="14.5" customHeight="1" x14ac:dyDescent="0.3">
      <c r="A1239" s="60" t="s">
        <v>1357</v>
      </c>
      <c r="B1239" s="61">
        <v>51820</v>
      </c>
      <c r="C1239" s="62">
        <v>81</v>
      </c>
      <c r="D1239" s="62">
        <v>3</v>
      </c>
      <c r="E1239" s="63">
        <v>24.33</v>
      </c>
      <c r="F1239" s="63">
        <v>40.15</v>
      </c>
      <c r="G1239" s="63">
        <v>55.97</v>
      </c>
      <c r="H1239" s="41">
        <v>0.73</v>
      </c>
      <c r="I1239" s="41">
        <v>1.95</v>
      </c>
      <c r="J1239" s="41">
        <f t="shared" si="29"/>
        <v>2.92</v>
      </c>
      <c r="K1239" s="64">
        <v>17</v>
      </c>
      <c r="L1239" s="64">
        <v>2</v>
      </c>
      <c r="M1239" s="65" t="s">
        <v>127</v>
      </c>
      <c r="N1239" s="65" t="s">
        <v>125</v>
      </c>
      <c r="O1239" s="66">
        <v>7</v>
      </c>
    </row>
    <row r="1240" spans="1:15" ht="14.5" customHeight="1" x14ac:dyDescent="0.3">
      <c r="A1240" s="60" t="s">
        <v>1358</v>
      </c>
      <c r="B1240" s="61">
        <v>50862</v>
      </c>
      <c r="C1240" s="62">
        <v>12</v>
      </c>
      <c r="D1240" s="62">
        <v>64</v>
      </c>
      <c r="E1240" s="63">
        <v>17.43</v>
      </c>
      <c r="F1240" s="63">
        <v>30.19</v>
      </c>
      <c r="G1240" s="63">
        <v>42.95</v>
      </c>
      <c r="H1240" s="41">
        <v>0.53</v>
      </c>
      <c r="I1240" s="41">
        <v>1.4</v>
      </c>
      <c r="J1240" s="41">
        <f t="shared" si="29"/>
        <v>2.0999999999999996</v>
      </c>
      <c r="K1240" s="64">
        <v>12</v>
      </c>
      <c r="L1240" s="64">
        <v>2</v>
      </c>
      <c r="M1240" s="65" t="s">
        <v>127</v>
      </c>
      <c r="N1240" s="65" t="s">
        <v>125</v>
      </c>
      <c r="O1240" s="66">
        <v>112</v>
      </c>
    </row>
    <row r="1241" spans="1:15" ht="14.5" customHeight="1" x14ac:dyDescent="0.3">
      <c r="A1241" s="60" t="s">
        <v>1359</v>
      </c>
      <c r="B1241" s="61">
        <v>50864</v>
      </c>
      <c r="C1241" s="62">
        <v>12</v>
      </c>
      <c r="D1241" s="62">
        <v>63</v>
      </c>
      <c r="E1241" s="63">
        <v>20.79</v>
      </c>
      <c r="F1241" s="63">
        <v>38.380000000000003</v>
      </c>
      <c r="G1241" s="63">
        <v>55.97</v>
      </c>
      <c r="H1241" s="41">
        <v>0.63</v>
      </c>
      <c r="I1241" s="41">
        <v>1.67</v>
      </c>
      <c r="J1241" s="41">
        <f t="shared" si="29"/>
        <v>2.5</v>
      </c>
      <c r="K1241" s="64">
        <v>12</v>
      </c>
      <c r="L1241" s="64">
        <v>2</v>
      </c>
      <c r="M1241" s="65" t="s">
        <v>127</v>
      </c>
      <c r="N1241" s="65" t="s">
        <v>125</v>
      </c>
      <c r="O1241" s="66">
        <v>112</v>
      </c>
    </row>
    <row r="1242" spans="1:15" ht="14.5" customHeight="1" x14ac:dyDescent="0.3">
      <c r="A1242" s="60" t="s">
        <v>1360</v>
      </c>
      <c r="B1242" s="61">
        <v>50865</v>
      </c>
      <c r="C1242" s="62">
        <v>12</v>
      </c>
      <c r="D1242" s="62">
        <v>63</v>
      </c>
      <c r="E1242" s="63">
        <v>20.79</v>
      </c>
      <c r="F1242" s="63">
        <v>38.380000000000003</v>
      </c>
      <c r="G1242" s="63">
        <v>55.97</v>
      </c>
      <c r="H1242" s="41">
        <v>0.63</v>
      </c>
      <c r="I1242" s="41">
        <v>1.67</v>
      </c>
      <c r="J1242" s="41">
        <f t="shared" si="29"/>
        <v>2.5</v>
      </c>
      <c r="K1242" s="64">
        <v>12</v>
      </c>
      <c r="L1242" s="64">
        <v>2</v>
      </c>
      <c r="M1242" s="65" t="s">
        <v>127</v>
      </c>
      <c r="N1242" s="65" t="s">
        <v>125</v>
      </c>
      <c r="O1242" s="66">
        <v>112</v>
      </c>
    </row>
    <row r="1243" spans="1:15" ht="14.5" customHeight="1" x14ac:dyDescent="0.3">
      <c r="A1243" s="60" t="s">
        <v>1361</v>
      </c>
      <c r="B1243" s="61">
        <v>51401</v>
      </c>
      <c r="C1243" s="62">
        <v>12</v>
      </c>
      <c r="D1243" s="62">
        <v>6</v>
      </c>
      <c r="E1243" s="63">
        <v>20.38</v>
      </c>
      <c r="F1243" s="63"/>
      <c r="G1243" s="63">
        <v>32.31</v>
      </c>
      <c r="H1243" s="41">
        <v>0.62</v>
      </c>
      <c r="I1243" s="41">
        <v>1.64</v>
      </c>
      <c r="J1243" s="41">
        <f t="shared" si="29"/>
        <v>2.4499999999999997</v>
      </c>
      <c r="K1243" s="64">
        <v>12</v>
      </c>
      <c r="L1243" s="64">
        <v>2</v>
      </c>
      <c r="M1243" s="65" t="s">
        <v>127</v>
      </c>
      <c r="N1243" s="65" t="s">
        <v>125</v>
      </c>
      <c r="O1243" s="66">
        <v>112</v>
      </c>
    </row>
    <row r="1244" spans="1:15" ht="14.5" customHeight="1" x14ac:dyDescent="0.3">
      <c r="A1244" s="60" t="s">
        <v>1362</v>
      </c>
      <c r="B1244" s="61">
        <v>51402</v>
      </c>
      <c r="C1244" s="62">
        <v>12</v>
      </c>
      <c r="D1244" s="62">
        <v>8</v>
      </c>
      <c r="E1244" s="63">
        <v>23.84</v>
      </c>
      <c r="F1244" s="63"/>
      <c r="G1244" s="63">
        <v>37.78</v>
      </c>
      <c r="H1244" s="41">
        <v>0.72</v>
      </c>
      <c r="I1244" s="41">
        <v>1.91</v>
      </c>
      <c r="J1244" s="41">
        <f t="shared" si="29"/>
        <v>2.8699999999999997</v>
      </c>
      <c r="K1244" s="64">
        <v>12</v>
      </c>
      <c r="L1244" s="64">
        <v>2</v>
      </c>
      <c r="M1244" s="65" t="s">
        <v>127</v>
      </c>
      <c r="N1244" s="65" t="s">
        <v>125</v>
      </c>
      <c r="O1244" s="66">
        <v>112</v>
      </c>
    </row>
    <row r="1245" spans="1:15" ht="14.5" customHeight="1" x14ac:dyDescent="0.3">
      <c r="A1245" s="60" t="s">
        <v>1363</v>
      </c>
      <c r="B1245" s="61">
        <v>50863</v>
      </c>
      <c r="C1245" s="62">
        <v>12</v>
      </c>
      <c r="D1245" s="62">
        <v>63</v>
      </c>
      <c r="E1245" s="63">
        <v>20.79</v>
      </c>
      <c r="F1245" s="63">
        <v>38.380000000000003</v>
      </c>
      <c r="G1245" s="63">
        <v>55.97</v>
      </c>
      <c r="H1245" s="41">
        <v>0.63</v>
      </c>
      <c r="I1245" s="41">
        <v>1.67</v>
      </c>
      <c r="J1245" s="41">
        <f t="shared" si="29"/>
        <v>2.5</v>
      </c>
      <c r="K1245" s="64">
        <v>12</v>
      </c>
      <c r="L1245" s="64">
        <v>2</v>
      </c>
      <c r="M1245" s="65" t="s">
        <v>127</v>
      </c>
      <c r="N1245" s="65" t="s">
        <v>125</v>
      </c>
      <c r="O1245" s="66">
        <v>112</v>
      </c>
    </row>
    <row r="1246" spans="1:15" ht="14.5" customHeight="1" x14ac:dyDescent="0.3">
      <c r="A1246" s="60" t="s">
        <v>1364</v>
      </c>
      <c r="B1246" s="61">
        <v>94820</v>
      </c>
      <c r="C1246" s="62">
        <v>18</v>
      </c>
      <c r="D1246" s="62">
        <v>0</v>
      </c>
      <c r="E1246" s="63"/>
      <c r="F1246" s="63"/>
      <c r="G1246" s="63"/>
      <c r="H1246" s="41"/>
      <c r="I1246" s="41"/>
      <c r="J1246" s="41"/>
      <c r="K1246" s="64">
        <v>99</v>
      </c>
      <c r="L1246" s="64">
        <v>2</v>
      </c>
      <c r="M1246" s="65" t="s">
        <v>125</v>
      </c>
      <c r="N1246" s="65" t="s">
        <v>125</v>
      </c>
      <c r="O1246" s="66">
        <v>0</v>
      </c>
    </row>
    <row r="1247" spans="1:15" ht="14.5" customHeight="1" x14ac:dyDescent="0.3">
      <c r="A1247" s="60" t="s">
        <v>1365</v>
      </c>
      <c r="B1247" s="61">
        <v>67561</v>
      </c>
      <c r="C1247" s="62">
        <v>7</v>
      </c>
      <c r="D1247" s="62">
        <v>3</v>
      </c>
      <c r="E1247" s="63">
        <v>24.33</v>
      </c>
      <c r="F1247" s="63">
        <v>40.15</v>
      </c>
      <c r="G1247" s="63">
        <v>55.97</v>
      </c>
      <c r="H1247" s="41">
        <v>0.73</v>
      </c>
      <c r="I1247" s="41">
        <v>1.95</v>
      </c>
      <c r="J1247" s="41">
        <f t="shared" ref="J1247:J1256" si="30">ROUNDUP(E1247*0.12,2)</f>
        <v>2.92</v>
      </c>
      <c r="K1247" s="64">
        <v>7</v>
      </c>
      <c r="L1247" s="64">
        <v>4</v>
      </c>
      <c r="M1247" s="65" t="s">
        <v>125</v>
      </c>
      <c r="N1247" s="65" t="s">
        <v>125</v>
      </c>
      <c r="O1247" s="66">
        <v>247</v>
      </c>
    </row>
    <row r="1248" spans="1:15" ht="14.5" customHeight="1" x14ac:dyDescent="0.3">
      <c r="A1248" s="60" t="s">
        <v>1366</v>
      </c>
      <c r="B1248" s="61">
        <v>67580</v>
      </c>
      <c r="C1248" s="62">
        <v>81</v>
      </c>
      <c r="D1248" s="62">
        <v>3</v>
      </c>
      <c r="E1248" s="63">
        <v>24.33</v>
      </c>
      <c r="F1248" s="63">
        <v>40.15</v>
      </c>
      <c r="G1248" s="63">
        <v>55.97</v>
      </c>
      <c r="H1248" s="41">
        <v>0.73</v>
      </c>
      <c r="I1248" s="41">
        <v>1.95</v>
      </c>
      <c r="J1248" s="41">
        <f t="shared" si="30"/>
        <v>2.92</v>
      </c>
      <c r="K1248" s="64">
        <v>98</v>
      </c>
      <c r="L1248" s="64">
        <v>2</v>
      </c>
      <c r="M1248" s="65" t="s">
        <v>127</v>
      </c>
      <c r="N1248" s="65" t="s">
        <v>125</v>
      </c>
      <c r="O1248" s="66">
        <v>9</v>
      </c>
    </row>
    <row r="1249" spans="1:15" ht="14.5" customHeight="1" x14ac:dyDescent="0.3">
      <c r="A1249" s="60" t="s">
        <v>1367</v>
      </c>
      <c r="B1249" s="61">
        <v>67562</v>
      </c>
      <c r="C1249" s="62">
        <v>7</v>
      </c>
      <c r="D1249" s="62">
        <v>3</v>
      </c>
      <c r="E1249" s="63">
        <v>24.33</v>
      </c>
      <c r="F1249" s="63">
        <v>40.15</v>
      </c>
      <c r="G1249" s="63">
        <v>55.97</v>
      </c>
      <c r="H1249" s="41">
        <v>0.73</v>
      </c>
      <c r="I1249" s="41">
        <v>1.95</v>
      </c>
      <c r="J1249" s="41">
        <f t="shared" si="30"/>
        <v>2.92</v>
      </c>
      <c r="K1249" s="64">
        <v>7</v>
      </c>
      <c r="L1249" s="64">
        <v>4</v>
      </c>
      <c r="M1249" s="65" t="s">
        <v>125</v>
      </c>
      <c r="N1249" s="65" t="s">
        <v>125</v>
      </c>
      <c r="O1249" s="66">
        <v>247</v>
      </c>
    </row>
    <row r="1250" spans="1:15" ht="14.5" customHeight="1" x14ac:dyDescent="0.3">
      <c r="A1250" s="60" t="s">
        <v>1368</v>
      </c>
      <c r="B1250" s="61">
        <v>65170</v>
      </c>
      <c r="C1250" s="62">
        <v>5</v>
      </c>
      <c r="D1250" s="62">
        <v>63</v>
      </c>
      <c r="E1250" s="63">
        <v>20.79</v>
      </c>
      <c r="F1250" s="63">
        <v>38.380000000000003</v>
      </c>
      <c r="G1250" s="63">
        <v>55.97</v>
      </c>
      <c r="H1250" s="41">
        <v>0.63</v>
      </c>
      <c r="I1250" s="41">
        <v>1.67</v>
      </c>
      <c r="J1250" s="41">
        <f t="shared" si="30"/>
        <v>2.5</v>
      </c>
      <c r="K1250" s="64">
        <v>5</v>
      </c>
      <c r="L1250" s="64">
        <v>4</v>
      </c>
      <c r="M1250" s="65" t="s">
        <v>125</v>
      </c>
      <c r="N1250" s="65" t="s">
        <v>125</v>
      </c>
      <c r="O1250" s="66">
        <v>247</v>
      </c>
    </row>
    <row r="1251" spans="1:15" ht="14.5" customHeight="1" x14ac:dyDescent="0.3">
      <c r="A1251" s="60" t="s">
        <v>1369</v>
      </c>
      <c r="B1251" s="61">
        <v>40003</v>
      </c>
      <c r="C1251" s="62">
        <v>11</v>
      </c>
      <c r="D1251" s="62">
        <v>2</v>
      </c>
      <c r="E1251" s="63">
        <v>31.47</v>
      </c>
      <c r="F1251" s="63">
        <v>44.94</v>
      </c>
      <c r="G1251" s="63">
        <v>58.4</v>
      </c>
      <c r="H1251" s="41">
        <v>0.95</v>
      </c>
      <c r="I1251" s="41">
        <v>2.52</v>
      </c>
      <c r="J1251" s="41">
        <f t="shared" si="30"/>
        <v>3.78</v>
      </c>
      <c r="K1251" s="64">
        <v>11</v>
      </c>
      <c r="L1251" s="64">
        <v>2</v>
      </c>
      <c r="M1251" s="65" t="s">
        <v>127</v>
      </c>
      <c r="N1251" s="65" t="s">
        <v>125</v>
      </c>
      <c r="O1251" s="66">
        <v>63</v>
      </c>
    </row>
    <row r="1252" spans="1:15" ht="14.5" customHeight="1" x14ac:dyDescent="0.3">
      <c r="A1252" s="60" t="s">
        <v>1370</v>
      </c>
      <c r="B1252" s="61">
        <v>14700</v>
      </c>
      <c r="C1252" s="62">
        <v>81</v>
      </c>
      <c r="D1252" s="62">
        <v>2</v>
      </c>
      <c r="E1252" s="63">
        <v>28.47</v>
      </c>
      <c r="F1252" s="63">
        <v>46.96</v>
      </c>
      <c r="G1252" s="63">
        <v>65.45</v>
      </c>
      <c r="H1252" s="41">
        <v>0.86</v>
      </c>
      <c r="I1252" s="41">
        <v>2.2799999999999998</v>
      </c>
      <c r="J1252" s="41">
        <f t="shared" si="30"/>
        <v>3.42</v>
      </c>
      <c r="K1252" s="64">
        <v>98</v>
      </c>
      <c r="L1252" s="64">
        <v>1</v>
      </c>
      <c r="M1252" s="65" t="s">
        <v>127</v>
      </c>
      <c r="N1252" s="65" t="s">
        <v>125</v>
      </c>
      <c r="O1252" s="66">
        <v>2</v>
      </c>
    </row>
    <row r="1253" spans="1:15" ht="14.5" customHeight="1" x14ac:dyDescent="0.3">
      <c r="A1253" s="60" t="s">
        <v>1371</v>
      </c>
      <c r="B1253" s="68">
        <v>14701</v>
      </c>
      <c r="C1253" s="40">
        <v>81</v>
      </c>
      <c r="D1253" s="40">
        <v>4</v>
      </c>
      <c r="E1253" s="63">
        <v>18.690000000000001</v>
      </c>
      <c r="F1253" s="63">
        <v>34.46</v>
      </c>
      <c r="G1253" s="63">
        <v>42.95</v>
      </c>
      <c r="H1253" s="41">
        <v>0.56999999999999995</v>
      </c>
      <c r="I1253" s="41">
        <v>1.5</v>
      </c>
      <c r="J1253" s="41">
        <f t="shared" si="30"/>
        <v>2.25</v>
      </c>
      <c r="K1253" s="69">
        <v>99</v>
      </c>
      <c r="L1253" s="69">
        <v>2</v>
      </c>
      <c r="M1253" s="60" t="s">
        <v>124</v>
      </c>
      <c r="N1253" s="60" t="s">
        <v>125</v>
      </c>
      <c r="O1253" s="44">
        <v>20</v>
      </c>
    </row>
    <row r="1254" spans="1:15" ht="14.5" customHeight="1" x14ac:dyDescent="0.3">
      <c r="A1254" s="60" t="s">
        <v>1372</v>
      </c>
      <c r="B1254" s="61">
        <v>14702</v>
      </c>
      <c r="C1254" s="62">
        <v>81</v>
      </c>
      <c r="D1254" s="62">
        <v>3</v>
      </c>
      <c r="E1254" s="63">
        <v>24.33</v>
      </c>
      <c r="F1254" s="63">
        <v>40.15</v>
      </c>
      <c r="G1254" s="63">
        <v>55.97</v>
      </c>
      <c r="H1254" s="41">
        <v>0.73</v>
      </c>
      <c r="I1254" s="41">
        <v>1.95</v>
      </c>
      <c r="J1254" s="41">
        <f t="shared" si="30"/>
        <v>2.92</v>
      </c>
      <c r="K1254" s="64">
        <v>99</v>
      </c>
      <c r="L1254" s="64">
        <v>2</v>
      </c>
      <c r="M1254" s="65" t="s">
        <v>127</v>
      </c>
      <c r="N1254" s="65" t="s">
        <v>125</v>
      </c>
      <c r="O1254" s="66">
        <v>20</v>
      </c>
    </row>
    <row r="1255" spans="1:15" ht="14.5" customHeight="1" x14ac:dyDescent="0.3">
      <c r="A1255" s="60" t="s">
        <v>1373</v>
      </c>
      <c r="B1255" s="68">
        <v>14660</v>
      </c>
      <c r="C1255" s="40">
        <v>81</v>
      </c>
      <c r="D1255" s="40">
        <v>3</v>
      </c>
      <c r="E1255" s="63">
        <v>24.33</v>
      </c>
      <c r="F1255" s="63">
        <v>40.15</v>
      </c>
      <c r="G1255" s="63">
        <v>55.97</v>
      </c>
      <c r="H1255" s="41">
        <v>0.73</v>
      </c>
      <c r="I1255" s="41">
        <v>1.95</v>
      </c>
      <c r="J1255" s="41">
        <f t="shared" si="30"/>
        <v>2.92</v>
      </c>
      <c r="K1255" s="69">
        <v>99</v>
      </c>
      <c r="L1255" s="69">
        <v>1</v>
      </c>
      <c r="M1255" s="60" t="s">
        <v>127</v>
      </c>
      <c r="N1255" s="60" t="s">
        <v>125</v>
      </c>
      <c r="O1255" s="44">
        <v>3</v>
      </c>
    </row>
    <row r="1256" spans="1:15" ht="14.5" customHeight="1" x14ac:dyDescent="0.3">
      <c r="A1256" s="60" t="s">
        <v>1374</v>
      </c>
      <c r="B1256" s="61">
        <v>7070</v>
      </c>
      <c r="C1256" s="62">
        <v>7</v>
      </c>
      <c r="D1256" s="62">
        <v>4</v>
      </c>
      <c r="E1256" s="63">
        <v>18.690000000000001</v>
      </c>
      <c r="F1256" s="63">
        <v>30.82</v>
      </c>
      <c r="G1256" s="63">
        <v>42.95</v>
      </c>
      <c r="H1256" s="41">
        <v>0.56999999999999995</v>
      </c>
      <c r="I1256" s="41">
        <v>1.5</v>
      </c>
      <c r="J1256" s="41">
        <f t="shared" si="30"/>
        <v>2.25</v>
      </c>
      <c r="K1256" s="64">
        <v>7</v>
      </c>
      <c r="L1256" s="64">
        <v>2</v>
      </c>
      <c r="M1256" s="65" t="s">
        <v>124</v>
      </c>
      <c r="N1256" s="65" t="s">
        <v>125</v>
      </c>
      <c r="O1256" s="66">
        <v>19</v>
      </c>
    </row>
    <row r="1257" spans="1:15" ht="14.5" customHeight="1" x14ac:dyDescent="0.3">
      <c r="A1257" s="60" t="s">
        <v>1375</v>
      </c>
      <c r="B1257" s="61">
        <v>94850</v>
      </c>
      <c r="C1257" s="62">
        <v>18</v>
      </c>
      <c r="D1257" s="62">
        <v>0</v>
      </c>
      <c r="E1257" s="63"/>
      <c r="F1257" s="63"/>
      <c r="G1257" s="63"/>
      <c r="H1257" s="41"/>
      <c r="I1257" s="41"/>
      <c r="J1257" s="41"/>
      <c r="K1257" s="64">
        <v>99</v>
      </c>
      <c r="L1257" s="64">
        <v>8</v>
      </c>
      <c r="M1257" s="65" t="s">
        <v>125</v>
      </c>
      <c r="N1257" s="65" t="s">
        <v>125</v>
      </c>
      <c r="O1257" s="66">
        <v>0</v>
      </c>
    </row>
    <row r="1258" spans="1:15" ht="14.5" customHeight="1" x14ac:dyDescent="0.3">
      <c r="A1258" s="60" t="s">
        <v>1376</v>
      </c>
      <c r="B1258" s="61">
        <v>550</v>
      </c>
      <c r="C1258" s="62">
        <v>81</v>
      </c>
      <c r="D1258" s="62">
        <v>1</v>
      </c>
      <c r="E1258" s="63">
        <v>31.45</v>
      </c>
      <c r="F1258" s="63">
        <v>52.65</v>
      </c>
      <c r="G1258" s="63">
        <v>73.849999999999994</v>
      </c>
      <c r="H1258" s="41">
        <v>0.95</v>
      </c>
      <c r="I1258" s="41">
        <v>2.52</v>
      </c>
      <c r="J1258" s="41">
        <f>ROUNDUP(E1258*0.12,2)</f>
        <v>3.78</v>
      </c>
      <c r="K1258" s="64">
        <v>19</v>
      </c>
      <c r="L1258" s="64">
        <v>1</v>
      </c>
      <c r="M1258" s="65" t="s">
        <v>127</v>
      </c>
      <c r="N1258" s="65" t="s">
        <v>125</v>
      </c>
      <c r="O1258" s="66">
        <v>1</v>
      </c>
    </row>
    <row r="1259" spans="1:15" ht="14.5" customHeight="1" x14ac:dyDescent="0.3">
      <c r="A1259" s="60" t="s">
        <v>1377</v>
      </c>
      <c r="B1259" s="61">
        <v>65940</v>
      </c>
      <c r="C1259" s="62">
        <v>81</v>
      </c>
      <c r="D1259" s="62">
        <v>2</v>
      </c>
      <c r="E1259" s="63">
        <v>28.47</v>
      </c>
      <c r="F1259" s="63">
        <v>46.96</v>
      </c>
      <c r="G1259" s="63">
        <v>65.45</v>
      </c>
      <c r="H1259" s="41">
        <v>0.86</v>
      </c>
      <c r="I1259" s="41">
        <v>2.2799999999999998</v>
      </c>
      <c r="J1259" s="41">
        <f>ROUNDUP(E1259*0.12,2)</f>
        <v>3.42</v>
      </c>
      <c r="K1259" s="64">
        <v>98</v>
      </c>
      <c r="L1259" s="64">
        <v>1</v>
      </c>
      <c r="M1259" s="65" t="s">
        <v>127</v>
      </c>
      <c r="N1259" s="65" t="s">
        <v>125</v>
      </c>
      <c r="O1259" s="66">
        <v>2</v>
      </c>
    </row>
    <row r="1260" spans="1:15" ht="14.5" customHeight="1" x14ac:dyDescent="0.3">
      <c r="A1260" s="60" t="s">
        <v>1378</v>
      </c>
      <c r="B1260" s="61">
        <v>65992</v>
      </c>
      <c r="C1260" s="62">
        <v>81</v>
      </c>
      <c r="D1260" s="62">
        <v>1</v>
      </c>
      <c r="E1260" s="63">
        <v>31.45</v>
      </c>
      <c r="F1260" s="63">
        <v>52.65</v>
      </c>
      <c r="G1260" s="63">
        <v>73.849999999999994</v>
      </c>
      <c r="H1260" s="41">
        <v>0.95</v>
      </c>
      <c r="I1260" s="41">
        <v>2.52</v>
      </c>
      <c r="J1260" s="41">
        <f>ROUNDUP(E1260*0.12,2)</f>
        <v>3.78</v>
      </c>
      <c r="K1260" s="64">
        <v>19</v>
      </c>
      <c r="L1260" s="64">
        <v>1</v>
      </c>
      <c r="M1260" s="65" t="s">
        <v>127</v>
      </c>
      <c r="N1260" s="65" t="s">
        <v>125</v>
      </c>
      <c r="O1260" s="66">
        <v>1</v>
      </c>
    </row>
    <row r="1261" spans="1:15" ht="14.5" customHeight="1" x14ac:dyDescent="0.3">
      <c r="A1261" s="60" t="s">
        <v>1379</v>
      </c>
      <c r="B1261" s="61">
        <v>65980</v>
      </c>
      <c r="C1261" s="62">
        <v>63</v>
      </c>
      <c r="D1261" s="62">
        <v>40</v>
      </c>
      <c r="E1261" s="63">
        <v>23.73</v>
      </c>
      <c r="F1261" s="63"/>
      <c r="G1261" s="63">
        <v>34.42</v>
      </c>
      <c r="H1261" s="41"/>
      <c r="I1261" s="41"/>
      <c r="J1261" s="41"/>
      <c r="K1261" s="64">
        <v>63</v>
      </c>
      <c r="L1261" s="64">
        <v>4</v>
      </c>
      <c r="M1261" s="65" t="s">
        <v>125</v>
      </c>
      <c r="N1261" s="65" t="s">
        <v>125</v>
      </c>
      <c r="O1261" s="66">
        <v>247</v>
      </c>
    </row>
    <row r="1262" spans="1:15" ht="14.5" customHeight="1" x14ac:dyDescent="0.3">
      <c r="A1262" s="60" t="s">
        <v>1380</v>
      </c>
      <c r="B1262" s="61">
        <v>65922</v>
      </c>
      <c r="C1262" s="62">
        <v>81</v>
      </c>
      <c r="D1262" s="62">
        <v>3</v>
      </c>
      <c r="E1262" s="63">
        <v>24.33</v>
      </c>
      <c r="F1262" s="63">
        <v>40.15</v>
      </c>
      <c r="G1262" s="63">
        <v>55.97</v>
      </c>
      <c r="H1262" s="41">
        <v>0.73</v>
      </c>
      <c r="I1262" s="41">
        <v>1.95</v>
      </c>
      <c r="J1262" s="41">
        <f>ROUNDUP(E1262*0.12,2)</f>
        <v>2.92</v>
      </c>
      <c r="K1262" s="64">
        <v>98</v>
      </c>
      <c r="L1262" s="64">
        <v>4</v>
      </c>
      <c r="M1262" s="65" t="s">
        <v>127</v>
      </c>
      <c r="N1262" s="65" t="s">
        <v>125</v>
      </c>
      <c r="O1262" s="66">
        <v>9</v>
      </c>
    </row>
    <row r="1263" spans="1:15" ht="14.5" customHeight="1" x14ac:dyDescent="0.3">
      <c r="A1263" s="60" t="s">
        <v>1381</v>
      </c>
      <c r="B1263" s="61">
        <v>65990</v>
      </c>
      <c r="C1263" s="62">
        <v>81</v>
      </c>
      <c r="D1263" s="62">
        <v>1</v>
      </c>
      <c r="E1263" s="63">
        <v>31.45</v>
      </c>
      <c r="F1263" s="63">
        <v>52.65</v>
      </c>
      <c r="G1263" s="63">
        <v>73.849999999999994</v>
      </c>
      <c r="H1263" s="41">
        <v>0.95</v>
      </c>
      <c r="I1263" s="41">
        <v>2.52</v>
      </c>
      <c r="J1263" s="41">
        <f>ROUNDUP(E1263*0.12,2)</f>
        <v>3.78</v>
      </c>
      <c r="K1263" s="64">
        <v>19</v>
      </c>
      <c r="L1263" s="64">
        <v>1</v>
      </c>
      <c r="M1263" s="65" t="s">
        <v>127</v>
      </c>
      <c r="N1263" s="65" t="s">
        <v>125</v>
      </c>
      <c r="O1263" s="66">
        <v>1</v>
      </c>
    </row>
    <row r="1264" spans="1:15" ht="14.5" customHeight="1" x14ac:dyDescent="0.3">
      <c r="A1264" s="60" t="s">
        <v>1382</v>
      </c>
      <c r="B1264" s="61">
        <v>65950</v>
      </c>
      <c r="C1264" s="62">
        <v>81</v>
      </c>
      <c r="D1264" s="62">
        <v>1</v>
      </c>
      <c r="E1264" s="63">
        <v>31.45</v>
      </c>
      <c r="F1264" s="63">
        <v>52.65</v>
      </c>
      <c r="G1264" s="63">
        <v>73.849999999999994</v>
      </c>
      <c r="H1264" s="41">
        <v>0.95</v>
      </c>
      <c r="I1264" s="41">
        <v>2.52</v>
      </c>
      <c r="J1264" s="41">
        <f>ROUNDUP(E1264*0.12,2)</f>
        <v>3.78</v>
      </c>
      <c r="K1264" s="64">
        <v>19</v>
      </c>
      <c r="L1264" s="64">
        <v>1</v>
      </c>
      <c r="M1264" s="65" t="s">
        <v>127</v>
      </c>
      <c r="N1264" s="65" t="s">
        <v>125</v>
      </c>
      <c r="O1264" s="66">
        <v>1</v>
      </c>
    </row>
    <row r="1265" spans="1:15" ht="14.5" customHeight="1" x14ac:dyDescent="0.3">
      <c r="A1265" s="60" t="s">
        <v>1383</v>
      </c>
      <c r="B1265" s="61">
        <v>65921</v>
      </c>
      <c r="C1265" s="62">
        <v>81</v>
      </c>
      <c r="D1265" s="62">
        <v>3</v>
      </c>
      <c r="E1265" s="63">
        <v>24.33</v>
      </c>
      <c r="F1265" s="63">
        <v>40.15</v>
      </c>
      <c r="G1265" s="63">
        <v>55.97</v>
      </c>
      <c r="H1265" s="41">
        <v>0.73</v>
      </c>
      <c r="I1265" s="41">
        <v>1.95</v>
      </c>
      <c r="J1265" s="41">
        <f>ROUNDUP(E1265*0.12,2)</f>
        <v>2.92</v>
      </c>
      <c r="K1265" s="64">
        <v>16</v>
      </c>
      <c r="L1265" s="64">
        <v>4</v>
      </c>
      <c r="M1265" s="65" t="s">
        <v>127</v>
      </c>
      <c r="N1265" s="65" t="s">
        <v>125</v>
      </c>
      <c r="O1265" s="66">
        <v>9</v>
      </c>
    </row>
    <row r="1266" spans="1:15" ht="14.5" customHeight="1" x14ac:dyDescent="0.3">
      <c r="A1266" s="60" t="s">
        <v>1384</v>
      </c>
      <c r="B1266" s="61">
        <v>65931</v>
      </c>
      <c r="C1266" s="62">
        <v>81</v>
      </c>
      <c r="D1266" s="62">
        <v>3</v>
      </c>
      <c r="E1266" s="63">
        <v>24.33</v>
      </c>
      <c r="F1266" s="63">
        <v>40.15</v>
      </c>
      <c r="G1266" s="63">
        <v>55.97</v>
      </c>
      <c r="H1266" s="41">
        <v>0.73</v>
      </c>
      <c r="I1266" s="41">
        <v>1.95</v>
      </c>
      <c r="J1266" s="41">
        <f>ROUNDUP(E1266*0.12,2)</f>
        <v>2.92</v>
      </c>
      <c r="K1266" s="64">
        <v>97</v>
      </c>
      <c r="L1266" s="64">
        <v>4</v>
      </c>
      <c r="M1266" s="65" t="s">
        <v>125</v>
      </c>
      <c r="N1266" s="65" t="s">
        <v>125</v>
      </c>
      <c r="O1266" s="66">
        <v>247</v>
      </c>
    </row>
    <row r="1267" spans="1:15" ht="14.5" customHeight="1" x14ac:dyDescent="0.3">
      <c r="A1267" s="60" t="s">
        <v>1385</v>
      </c>
      <c r="B1267" s="61">
        <v>65970</v>
      </c>
      <c r="C1267" s="62">
        <v>63</v>
      </c>
      <c r="D1267" s="62">
        <v>40</v>
      </c>
      <c r="E1267" s="63">
        <v>23.73</v>
      </c>
      <c r="F1267" s="63"/>
      <c r="G1267" s="63">
        <v>34.42</v>
      </c>
      <c r="H1267" s="41"/>
      <c r="I1267" s="41"/>
      <c r="J1267" s="41"/>
      <c r="K1267" s="64">
        <v>63</v>
      </c>
      <c r="L1267" s="64">
        <v>4</v>
      </c>
      <c r="M1267" s="65" t="s">
        <v>125</v>
      </c>
      <c r="N1267" s="65" t="s">
        <v>125</v>
      </c>
      <c r="O1267" s="66">
        <v>247</v>
      </c>
    </row>
    <row r="1268" spans="1:15" ht="14.5" customHeight="1" x14ac:dyDescent="0.3">
      <c r="A1268" s="60" t="s">
        <v>1386</v>
      </c>
      <c r="B1268" s="61">
        <v>5830</v>
      </c>
      <c r="C1268" s="62">
        <v>81</v>
      </c>
      <c r="D1268" s="62">
        <v>2</v>
      </c>
      <c r="E1268" s="63">
        <v>28.47</v>
      </c>
      <c r="F1268" s="63">
        <v>46.96</v>
      </c>
      <c r="G1268" s="63">
        <v>65.45</v>
      </c>
      <c r="H1268" s="41">
        <v>0.86</v>
      </c>
      <c r="I1268" s="41">
        <v>2.2799999999999998</v>
      </c>
      <c r="J1268" s="41">
        <f>ROUNDUP(E1268*0.12,2)</f>
        <v>3.42</v>
      </c>
      <c r="K1268" s="64">
        <v>98</v>
      </c>
      <c r="L1268" s="64">
        <v>2</v>
      </c>
      <c r="M1268" s="65" t="s">
        <v>127</v>
      </c>
      <c r="N1268" s="65" t="s">
        <v>125</v>
      </c>
      <c r="O1268" s="66">
        <v>3</v>
      </c>
    </row>
    <row r="1269" spans="1:15" ht="14.5" customHeight="1" x14ac:dyDescent="0.3">
      <c r="A1269" s="60" t="s">
        <v>1387</v>
      </c>
      <c r="B1269" s="61">
        <v>76600</v>
      </c>
      <c r="C1269" s="62">
        <v>4</v>
      </c>
      <c r="D1269" s="62">
        <v>0</v>
      </c>
      <c r="E1269" s="63"/>
      <c r="F1269" s="63"/>
      <c r="G1269" s="63"/>
      <c r="H1269" s="41">
        <v>0.89</v>
      </c>
      <c r="I1269" s="41"/>
      <c r="J1269" s="41"/>
      <c r="K1269" s="64">
        <v>4</v>
      </c>
      <c r="L1269" s="64">
        <v>7</v>
      </c>
      <c r="M1269" s="65" t="s">
        <v>125</v>
      </c>
      <c r="N1269" s="65" t="s">
        <v>125</v>
      </c>
      <c r="O1269" s="66">
        <v>333</v>
      </c>
    </row>
    <row r="1270" spans="1:15" ht="14.5" customHeight="1" x14ac:dyDescent="0.3">
      <c r="A1270" s="60" t="s">
        <v>1388</v>
      </c>
      <c r="B1270" s="61">
        <v>73680</v>
      </c>
      <c r="C1270" s="62">
        <v>5</v>
      </c>
      <c r="D1270" s="62">
        <v>63</v>
      </c>
      <c r="E1270" s="63">
        <v>20.79</v>
      </c>
      <c r="F1270" s="63">
        <v>38.380000000000003</v>
      </c>
      <c r="G1270" s="63">
        <v>55.97</v>
      </c>
      <c r="H1270" s="41">
        <v>0.63</v>
      </c>
      <c r="I1270" s="41">
        <v>1.67</v>
      </c>
      <c r="J1270" s="41">
        <f t="shared" ref="J1270:J1275" si="31">ROUNDUP(E1270*0.12,2)</f>
        <v>2.5</v>
      </c>
      <c r="K1270" s="64">
        <v>5</v>
      </c>
      <c r="L1270" s="64">
        <v>4</v>
      </c>
      <c r="M1270" s="65" t="s">
        <v>124</v>
      </c>
      <c r="N1270" s="65" t="s">
        <v>125</v>
      </c>
      <c r="O1270" s="66">
        <v>25</v>
      </c>
    </row>
    <row r="1271" spans="1:15" ht="14.5" customHeight="1" x14ac:dyDescent="0.3">
      <c r="A1271" s="60" t="s">
        <v>1389</v>
      </c>
      <c r="B1271" s="61">
        <v>73620</v>
      </c>
      <c r="C1271" s="62">
        <v>81</v>
      </c>
      <c r="D1271" s="62">
        <v>2</v>
      </c>
      <c r="E1271" s="63">
        <v>28.47</v>
      </c>
      <c r="F1271" s="63">
        <v>46.96</v>
      </c>
      <c r="G1271" s="63">
        <v>65.45</v>
      </c>
      <c r="H1271" s="41">
        <v>0.86</v>
      </c>
      <c r="I1271" s="41">
        <v>2.2799999999999998</v>
      </c>
      <c r="J1271" s="41">
        <f t="shared" si="31"/>
        <v>3.42</v>
      </c>
      <c r="K1271" s="64">
        <v>17</v>
      </c>
      <c r="L1271" s="64">
        <v>1</v>
      </c>
      <c r="M1271" s="65" t="s">
        <v>127</v>
      </c>
      <c r="N1271" s="65" t="s">
        <v>125</v>
      </c>
      <c r="O1271" s="66">
        <v>2</v>
      </c>
    </row>
    <row r="1272" spans="1:15" ht="14.5" customHeight="1" x14ac:dyDescent="0.3">
      <c r="A1272" s="60" t="s">
        <v>1390</v>
      </c>
      <c r="B1272" s="61">
        <v>26801</v>
      </c>
      <c r="C1272" s="62">
        <v>14</v>
      </c>
      <c r="D1272" s="62">
        <v>14</v>
      </c>
      <c r="E1272" s="63">
        <v>18.690000000000001</v>
      </c>
      <c r="F1272" s="63">
        <v>30.82</v>
      </c>
      <c r="G1272" s="63">
        <v>42.95</v>
      </c>
      <c r="H1272" s="41">
        <v>0.56999999999999995</v>
      </c>
      <c r="I1272" s="41">
        <v>1.5</v>
      </c>
      <c r="J1272" s="41">
        <f t="shared" si="31"/>
        <v>2.25</v>
      </c>
      <c r="K1272" s="64">
        <v>14</v>
      </c>
      <c r="L1272" s="64">
        <v>2</v>
      </c>
      <c r="M1272" s="65" t="s">
        <v>127</v>
      </c>
      <c r="N1272" s="65" t="s">
        <v>125</v>
      </c>
      <c r="O1272" s="66">
        <v>28</v>
      </c>
    </row>
    <row r="1273" spans="1:15" ht="14.5" customHeight="1" x14ac:dyDescent="0.3">
      <c r="A1273" s="60" t="s">
        <v>1391</v>
      </c>
      <c r="B1273" s="61">
        <v>26803</v>
      </c>
      <c r="C1273" s="62">
        <v>14</v>
      </c>
      <c r="D1273" s="62">
        <v>13</v>
      </c>
      <c r="E1273" s="63">
        <v>24.33</v>
      </c>
      <c r="F1273" s="63">
        <v>40.15</v>
      </c>
      <c r="G1273" s="63">
        <v>55.97</v>
      </c>
      <c r="H1273" s="41">
        <v>0.73</v>
      </c>
      <c r="I1273" s="41">
        <v>1.95</v>
      </c>
      <c r="J1273" s="41">
        <f t="shared" si="31"/>
        <v>2.92</v>
      </c>
      <c r="K1273" s="64">
        <v>14</v>
      </c>
      <c r="L1273" s="64">
        <v>2</v>
      </c>
      <c r="M1273" s="65" t="s">
        <v>127</v>
      </c>
      <c r="N1273" s="65" t="s">
        <v>125</v>
      </c>
      <c r="O1273" s="66">
        <v>28</v>
      </c>
    </row>
    <row r="1274" spans="1:15" ht="14.5" customHeight="1" x14ac:dyDescent="0.3">
      <c r="A1274" s="60" t="s">
        <v>1392</v>
      </c>
      <c r="B1274" s="61">
        <v>26802</v>
      </c>
      <c r="C1274" s="62">
        <v>14</v>
      </c>
      <c r="D1274" s="62">
        <v>13</v>
      </c>
      <c r="E1274" s="63">
        <v>24.33</v>
      </c>
      <c r="F1274" s="63">
        <v>40.15</v>
      </c>
      <c r="G1274" s="63">
        <v>55.97</v>
      </c>
      <c r="H1274" s="41">
        <v>0.73</v>
      </c>
      <c r="I1274" s="41">
        <v>1.95</v>
      </c>
      <c r="J1274" s="41">
        <f t="shared" si="31"/>
        <v>2.92</v>
      </c>
      <c r="K1274" s="64">
        <v>14</v>
      </c>
      <c r="L1274" s="64">
        <v>2</v>
      </c>
      <c r="M1274" s="65" t="s">
        <v>127</v>
      </c>
      <c r="N1274" s="65" t="s">
        <v>125</v>
      </c>
      <c r="O1274" s="66">
        <v>28</v>
      </c>
    </row>
    <row r="1275" spans="1:15" ht="14.5" customHeight="1" x14ac:dyDescent="0.3">
      <c r="A1275" s="60" t="s">
        <v>1393</v>
      </c>
      <c r="B1275" s="61">
        <v>26820</v>
      </c>
      <c r="C1275" s="62">
        <v>81</v>
      </c>
      <c r="D1275" s="62">
        <v>3</v>
      </c>
      <c r="E1275" s="63">
        <v>24.33</v>
      </c>
      <c r="F1275" s="63">
        <v>40.15</v>
      </c>
      <c r="G1275" s="63">
        <v>55.97</v>
      </c>
      <c r="H1275" s="41">
        <v>0.73</v>
      </c>
      <c r="I1275" s="41">
        <v>1.95</v>
      </c>
      <c r="J1275" s="41">
        <f t="shared" si="31"/>
        <v>2.92</v>
      </c>
      <c r="K1275" s="64">
        <v>17</v>
      </c>
      <c r="L1275" s="64">
        <v>2</v>
      </c>
      <c r="M1275" s="65" t="s">
        <v>127</v>
      </c>
      <c r="N1275" s="65" t="s">
        <v>125</v>
      </c>
      <c r="O1275" s="66">
        <v>5</v>
      </c>
    </row>
    <row r="1276" spans="1:15" ht="14.5" customHeight="1" x14ac:dyDescent="0.3">
      <c r="A1276" s="60" t="s">
        <v>1394</v>
      </c>
      <c r="B1276" s="61">
        <v>94290</v>
      </c>
      <c r="C1276" s="62">
        <v>18</v>
      </c>
      <c r="D1276" s="62">
        <v>0</v>
      </c>
      <c r="E1276" s="63"/>
      <c r="F1276" s="63"/>
      <c r="G1276" s="63"/>
      <c r="H1276" s="41"/>
      <c r="I1276" s="41"/>
      <c r="J1276" s="41"/>
      <c r="K1276" s="64">
        <v>99</v>
      </c>
      <c r="L1276" s="64">
        <v>2</v>
      </c>
      <c r="M1276" s="65" t="s">
        <v>125</v>
      </c>
      <c r="N1276" s="65" t="s">
        <v>125</v>
      </c>
      <c r="O1276" s="66">
        <v>0</v>
      </c>
    </row>
    <row r="1277" spans="1:15" ht="14.5" customHeight="1" x14ac:dyDescent="0.3">
      <c r="A1277" s="60" t="s">
        <v>1395</v>
      </c>
      <c r="B1277" s="61">
        <v>66581</v>
      </c>
      <c r="C1277" s="62">
        <v>81</v>
      </c>
      <c r="D1277" s="62">
        <v>4</v>
      </c>
      <c r="E1277" s="63">
        <v>18.690000000000001</v>
      </c>
      <c r="F1277" s="63">
        <v>34.46</v>
      </c>
      <c r="G1277" s="63">
        <v>42.95</v>
      </c>
      <c r="H1277" s="41">
        <v>0.56999999999999995</v>
      </c>
      <c r="I1277" s="41">
        <v>1.5</v>
      </c>
      <c r="J1277" s="41">
        <f t="shared" ref="J1277:J1340" si="32">ROUNDUP(E1277*0.12,2)</f>
        <v>2.25</v>
      </c>
      <c r="K1277" s="64">
        <v>16</v>
      </c>
      <c r="L1277" s="64">
        <v>4</v>
      </c>
      <c r="M1277" s="65" t="s">
        <v>127</v>
      </c>
      <c r="N1277" s="65" t="s">
        <v>125</v>
      </c>
      <c r="O1277" s="66">
        <v>9</v>
      </c>
    </row>
    <row r="1278" spans="1:15" ht="14.5" customHeight="1" x14ac:dyDescent="0.3">
      <c r="A1278" s="60" t="s">
        <v>1396</v>
      </c>
      <c r="B1278" s="61">
        <v>66582</v>
      </c>
      <c r="C1278" s="62">
        <v>81</v>
      </c>
      <c r="D1278" s="62">
        <v>3</v>
      </c>
      <c r="E1278" s="63">
        <v>24.33</v>
      </c>
      <c r="F1278" s="63">
        <v>40.15</v>
      </c>
      <c r="G1278" s="63">
        <v>55.97</v>
      </c>
      <c r="H1278" s="41">
        <v>0.73</v>
      </c>
      <c r="I1278" s="41">
        <v>1.95</v>
      </c>
      <c r="J1278" s="41">
        <f t="shared" si="32"/>
        <v>2.92</v>
      </c>
      <c r="K1278" s="64">
        <v>16</v>
      </c>
      <c r="L1278" s="64">
        <v>4</v>
      </c>
      <c r="M1278" s="65" t="s">
        <v>127</v>
      </c>
      <c r="N1278" s="65" t="s">
        <v>125</v>
      </c>
      <c r="O1278" s="66">
        <v>9</v>
      </c>
    </row>
    <row r="1279" spans="1:15" ht="14.5" customHeight="1" x14ac:dyDescent="0.3">
      <c r="A1279" s="60" t="s">
        <v>1397</v>
      </c>
      <c r="B1279" s="61">
        <v>66360</v>
      </c>
      <c r="C1279" s="62">
        <v>81</v>
      </c>
      <c r="D1279" s="62">
        <v>3</v>
      </c>
      <c r="E1279" s="63">
        <v>24.33</v>
      </c>
      <c r="F1279" s="63">
        <v>40.15</v>
      </c>
      <c r="G1279" s="63">
        <v>55.97</v>
      </c>
      <c r="H1279" s="41">
        <v>0.73</v>
      </c>
      <c r="I1279" s="41">
        <v>1.95</v>
      </c>
      <c r="J1279" s="41">
        <f t="shared" si="32"/>
        <v>2.92</v>
      </c>
      <c r="K1279" s="64">
        <v>16</v>
      </c>
      <c r="L1279" s="64">
        <v>4</v>
      </c>
      <c r="M1279" s="65" t="s">
        <v>127</v>
      </c>
      <c r="N1279" s="65" t="s">
        <v>125</v>
      </c>
      <c r="O1279" s="66">
        <v>9</v>
      </c>
    </row>
    <row r="1280" spans="1:15" ht="14.5" customHeight="1" x14ac:dyDescent="0.3">
      <c r="A1280" s="60" t="s">
        <v>1398</v>
      </c>
      <c r="B1280" s="61">
        <v>53881</v>
      </c>
      <c r="C1280" s="62">
        <v>81</v>
      </c>
      <c r="D1280" s="62">
        <v>4</v>
      </c>
      <c r="E1280" s="63">
        <v>18.690000000000001</v>
      </c>
      <c r="F1280" s="63">
        <v>34.46</v>
      </c>
      <c r="G1280" s="63">
        <v>42.95</v>
      </c>
      <c r="H1280" s="41">
        <v>0.56999999999999995</v>
      </c>
      <c r="I1280" s="41">
        <v>1.5</v>
      </c>
      <c r="J1280" s="41">
        <f t="shared" si="32"/>
        <v>2.25</v>
      </c>
      <c r="K1280" s="64">
        <v>16</v>
      </c>
      <c r="L1280" s="64">
        <v>4</v>
      </c>
      <c r="M1280" s="65" t="s">
        <v>127</v>
      </c>
      <c r="N1280" s="65" t="s">
        <v>125</v>
      </c>
      <c r="O1280" s="66">
        <v>9</v>
      </c>
    </row>
    <row r="1281" spans="1:15" ht="14.5" customHeight="1" x14ac:dyDescent="0.3">
      <c r="A1281" s="60" t="s">
        <v>1399</v>
      </c>
      <c r="B1281" s="61">
        <v>53880</v>
      </c>
      <c r="C1281" s="62">
        <v>81</v>
      </c>
      <c r="D1281" s="62">
        <v>3</v>
      </c>
      <c r="E1281" s="63">
        <v>24.33</v>
      </c>
      <c r="F1281" s="63">
        <v>40.15</v>
      </c>
      <c r="G1281" s="63">
        <v>55.97</v>
      </c>
      <c r="H1281" s="41">
        <v>0.73</v>
      </c>
      <c r="I1281" s="41">
        <v>1.95</v>
      </c>
      <c r="J1281" s="41">
        <f t="shared" si="32"/>
        <v>2.92</v>
      </c>
      <c r="K1281" s="64">
        <v>16</v>
      </c>
      <c r="L1281" s="64">
        <v>4</v>
      </c>
      <c r="M1281" s="65" t="s">
        <v>127</v>
      </c>
      <c r="N1281" s="65" t="s">
        <v>125</v>
      </c>
      <c r="O1281" s="66">
        <v>9</v>
      </c>
    </row>
    <row r="1282" spans="1:15" ht="14.5" customHeight="1" x14ac:dyDescent="0.3">
      <c r="A1282" s="60" t="s">
        <v>1400</v>
      </c>
      <c r="B1282" s="61">
        <v>6020</v>
      </c>
      <c r="C1282" s="62">
        <v>81</v>
      </c>
      <c r="D1282" s="62">
        <v>3</v>
      </c>
      <c r="E1282" s="63">
        <v>24.33</v>
      </c>
      <c r="F1282" s="63">
        <v>40.15</v>
      </c>
      <c r="G1282" s="63">
        <v>55.97</v>
      </c>
      <c r="H1282" s="41">
        <v>0.73</v>
      </c>
      <c r="I1282" s="41">
        <v>1.95</v>
      </c>
      <c r="J1282" s="41">
        <f t="shared" si="32"/>
        <v>2.92</v>
      </c>
      <c r="K1282" s="64">
        <v>17</v>
      </c>
      <c r="L1282" s="64">
        <v>2</v>
      </c>
      <c r="M1282" s="65" t="s">
        <v>127</v>
      </c>
      <c r="N1282" s="65" t="s">
        <v>125</v>
      </c>
      <c r="O1282" s="66">
        <v>11</v>
      </c>
    </row>
    <row r="1283" spans="1:15" ht="14.5" customHeight="1" x14ac:dyDescent="0.3">
      <c r="A1283" s="60" t="s">
        <v>1401</v>
      </c>
      <c r="B1283" s="61">
        <v>58900</v>
      </c>
      <c r="C1283" s="62">
        <v>81</v>
      </c>
      <c r="D1283" s="62">
        <v>3</v>
      </c>
      <c r="E1283" s="63">
        <v>24.33</v>
      </c>
      <c r="F1283" s="63">
        <v>40.15</v>
      </c>
      <c r="G1283" s="63">
        <v>55.97</v>
      </c>
      <c r="H1283" s="41">
        <v>0.73</v>
      </c>
      <c r="I1283" s="41">
        <v>1.95</v>
      </c>
      <c r="J1283" s="41">
        <f t="shared" si="32"/>
        <v>2.92</v>
      </c>
      <c r="K1283" s="64">
        <v>99</v>
      </c>
      <c r="L1283" s="64">
        <v>2</v>
      </c>
      <c r="M1283" s="65" t="s">
        <v>127</v>
      </c>
      <c r="N1283" s="65" t="s">
        <v>125</v>
      </c>
      <c r="O1283" s="66">
        <v>195</v>
      </c>
    </row>
    <row r="1284" spans="1:15" ht="14.5" customHeight="1" x14ac:dyDescent="0.3">
      <c r="A1284" s="60" t="s">
        <v>1402</v>
      </c>
      <c r="B1284" s="61">
        <v>24901</v>
      </c>
      <c r="C1284" s="62">
        <v>14</v>
      </c>
      <c r="D1284" s="62">
        <v>15</v>
      </c>
      <c r="E1284" s="63">
        <v>14.85</v>
      </c>
      <c r="F1284" s="63">
        <v>24.48</v>
      </c>
      <c r="G1284" s="63">
        <v>34.11</v>
      </c>
      <c r="H1284" s="41">
        <v>0.45</v>
      </c>
      <c r="I1284" s="41">
        <v>1.19</v>
      </c>
      <c r="J1284" s="41">
        <f t="shared" si="32"/>
        <v>1.79</v>
      </c>
      <c r="K1284" s="64">
        <v>14</v>
      </c>
      <c r="L1284" s="64">
        <v>2</v>
      </c>
      <c r="M1284" s="65" t="s">
        <v>125</v>
      </c>
      <c r="N1284" s="65" t="s">
        <v>125</v>
      </c>
      <c r="O1284" s="66">
        <v>185</v>
      </c>
    </row>
    <row r="1285" spans="1:15" ht="14.5" customHeight="1" x14ac:dyDescent="0.3">
      <c r="A1285" s="60" t="s">
        <v>1403</v>
      </c>
      <c r="B1285" s="61">
        <v>24903</v>
      </c>
      <c r="C1285" s="62">
        <v>14</v>
      </c>
      <c r="D1285" s="62">
        <v>13</v>
      </c>
      <c r="E1285" s="63">
        <v>24.33</v>
      </c>
      <c r="F1285" s="63">
        <v>40.15</v>
      </c>
      <c r="G1285" s="63">
        <v>55.97</v>
      </c>
      <c r="H1285" s="41">
        <v>0.73</v>
      </c>
      <c r="I1285" s="41">
        <v>1.95</v>
      </c>
      <c r="J1285" s="41">
        <f t="shared" si="32"/>
        <v>2.92</v>
      </c>
      <c r="K1285" s="64">
        <v>14</v>
      </c>
      <c r="L1285" s="64">
        <v>2</v>
      </c>
      <c r="M1285" s="65" t="s">
        <v>127</v>
      </c>
      <c r="N1285" s="65" t="s">
        <v>125</v>
      </c>
      <c r="O1285" s="66">
        <v>185</v>
      </c>
    </row>
    <row r="1286" spans="1:15" ht="14.5" customHeight="1" x14ac:dyDescent="0.3">
      <c r="A1286" s="60" t="s">
        <v>1404</v>
      </c>
      <c r="B1286" s="61">
        <v>24902</v>
      </c>
      <c r="C1286" s="62">
        <v>14</v>
      </c>
      <c r="D1286" s="62">
        <v>14</v>
      </c>
      <c r="E1286" s="63">
        <v>18.690000000000001</v>
      </c>
      <c r="F1286" s="63">
        <v>30.82</v>
      </c>
      <c r="G1286" s="63">
        <v>42.95</v>
      </c>
      <c r="H1286" s="41">
        <v>0.56999999999999995</v>
      </c>
      <c r="I1286" s="41">
        <v>1.5</v>
      </c>
      <c r="J1286" s="41">
        <f t="shared" si="32"/>
        <v>2.25</v>
      </c>
      <c r="K1286" s="64">
        <v>14</v>
      </c>
      <c r="L1286" s="64">
        <v>2</v>
      </c>
      <c r="M1286" s="65" t="s">
        <v>127</v>
      </c>
      <c r="N1286" s="65" t="s">
        <v>125</v>
      </c>
      <c r="O1286" s="66">
        <v>185</v>
      </c>
    </row>
    <row r="1287" spans="1:15" ht="14.5" customHeight="1" x14ac:dyDescent="0.3">
      <c r="A1287" s="60" t="s">
        <v>1405</v>
      </c>
      <c r="B1287" s="61">
        <v>21271</v>
      </c>
      <c r="C1287" s="62">
        <v>2</v>
      </c>
      <c r="D1287" s="62">
        <v>10</v>
      </c>
      <c r="E1287" s="63">
        <v>15.45</v>
      </c>
      <c r="F1287" s="63"/>
      <c r="G1287" s="63">
        <v>23.63</v>
      </c>
      <c r="H1287" s="41">
        <v>0.47</v>
      </c>
      <c r="I1287" s="41">
        <v>1.24</v>
      </c>
      <c r="J1287" s="41">
        <f t="shared" si="32"/>
        <v>1.86</v>
      </c>
      <c r="K1287" s="64">
        <v>2</v>
      </c>
      <c r="L1287" s="64">
        <v>5</v>
      </c>
      <c r="M1287" s="65" t="s">
        <v>125</v>
      </c>
      <c r="N1287" s="65" t="s">
        <v>125</v>
      </c>
      <c r="O1287" s="66">
        <v>195</v>
      </c>
    </row>
    <row r="1288" spans="1:15" ht="14.5" customHeight="1" x14ac:dyDescent="0.3">
      <c r="A1288" s="60" t="s">
        <v>1406</v>
      </c>
      <c r="B1288" s="61">
        <v>21272</v>
      </c>
      <c r="C1288" s="62">
        <v>2</v>
      </c>
      <c r="D1288" s="62">
        <v>11</v>
      </c>
      <c r="E1288" s="63">
        <v>16.71</v>
      </c>
      <c r="F1288" s="63"/>
      <c r="G1288" s="63">
        <v>25.56</v>
      </c>
      <c r="H1288" s="41">
        <v>0.51</v>
      </c>
      <c r="I1288" s="41">
        <v>1.34</v>
      </c>
      <c r="J1288" s="41">
        <f t="shared" si="32"/>
        <v>2.0099999999999998</v>
      </c>
      <c r="K1288" s="64">
        <v>2</v>
      </c>
      <c r="L1288" s="64">
        <v>5</v>
      </c>
      <c r="M1288" s="65" t="s">
        <v>125</v>
      </c>
      <c r="N1288" s="65" t="s">
        <v>125</v>
      </c>
      <c r="O1288" s="66">
        <v>195</v>
      </c>
    </row>
    <row r="1289" spans="1:15" ht="14.5" customHeight="1" x14ac:dyDescent="0.3">
      <c r="A1289" s="60" t="s">
        <v>1407</v>
      </c>
      <c r="B1289" s="61">
        <v>21273</v>
      </c>
      <c r="C1289" s="62">
        <v>2</v>
      </c>
      <c r="D1289" s="62">
        <v>12</v>
      </c>
      <c r="E1289" s="63">
        <v>18.07</v>
      </c>
      <c r="F1289" s="63"/>
      <c r="G1289" s="63">
        <v>27.65</v>
      </c>
      <c r="H1289" s="41">
        <v>0.55000000000000004</v>
      </c>
      <c r="I1289" s="41">
        <v>1.45</v>
      </c>
      <c r="J1289" s="41">
        <f t="shared" si="32"/>
        <v>2.17</v>
      </c>
      <c r="K1289" s="64">
        <v>2</v>
      </c>
      <c r="L1289" s="64">
        <v>5</v>
      </c>
      <c r="M1289" s="65" t="s">
        <v>125</v>
      </c>
      <c r="N1289" s="65" t="s">
        <v>125</v>
      </c>
      <c r="O1289" s="66">
        <v>195</v>
      </c>
    </row>
    <row r="1290" spans="1:15" ht="14.5" customHeight="1" x14ac:dyDescent="0.3">
      <c r="A1290" s="60" t="s">
        <v>1408</v>
      </c>
      <c r="B1290" s="61">
        <v>1730</v>
      </c>
      <c r="C1290" s="62">
        <v>81</v>
      </c>
      <c r="D1290" s="62">
        <v>2</v>
      </c>
      <c r="E1290" s="63">
        <v>28.47</v>
      </c>
      <c r="F1290" s="63">
        <v>46.96</v>
      </c>
      <c r="G1290" s="63">
        <v>65.45</v>
      </c>
      <c r="H1290" s="41">
        <v>0.86</v>
      </c>
      <c r="I1290" s="41">
        <v>2.2799999999999998</v>
      </c>
      <c r="J1290" s="41">
        <f t="shared" si="32"/>
        <v>3.42</v>
      </c>
      <c r="K1290" s="64">
        <v>98</v>
      </c>
      <c r="L1290" s="64">
        <v>1</v>
      </c>
      <c r="M1290" s="65" t="s">
        <v>127</v>
      </c>
      <c r="N1290" s="65" t="s">
        <v>125</v>
      </c>
      <c r="O1290" s="66">
        <v>2</v>
      </c>
    </row>
    <row r="1291" spans="1:15" ht="14.5" customHeight="1" x14ac:dyDescent="0.3">
      <c r="A1291" s="60" t="s">
        <v>1409</v>
      </c>
      <c r="B1291" s="61">
        <v>1803</v>
      </c>
      <c r="C1291" s="62">
        <v>7</v>
      </c>
      <c r="D1291" s="62">
        <v>2</v>
      </c>
      <c r="E1291" s="63">
        <v>28.47</v>
      </c>
      <c r="F1291" s="63">
        <v>46.96</v>
      </c>
      <c r="G1291" s="63">
        <v>65.45</v>
      </c>
      <c r="H1291" s="41">
        <v>0.86</v>
      </c>
      <c r="I1291" s="41">
        <v>2.2799999999999998</v>
      </c>
      <c r="J1291" s="41">
        <f t="shared" si="32"/>
        <v>3.42</v>
      </c>
      <c r="K1291" s="64">
        <v>7</v>
      </c>
      <c r="L1291" s="64">
        <v>2</v>
      </c>
      <c r="M1291" s="65" t="s">
        <v>127</v>
      </c>
      <c r="N1291" s="65" t="s">
        <v>125</v>
      </c>
      <c r="O1291" s="66">
        <v>16</v>
      </c>
    </row>
    <row r="1292" spans="1:15" ht="14.5" customHeight="1" x14ac:dyDescent="0.3">
      <c r="A1292" s="60" t="s">
        <v>1410</v>
      </c>
      <c r="B1292" s="61">
        <v>1804</v>
      </c>
      <c r="C1292" s="62">
        <v>7</v>
      </c>
      <c r="D1292" s="62">
        <v>2</v>
      </c>
      <c r="E1292" s="63">
        <v>28.47</v>
      </c>
      <c r="F1292" s="63">
        <v>46.96</v>
      </c>
      <c r="G1292" s="63">
        <v>65.45</v>
      </c>
      <c r="H1292" s="41">
        <v>0.86</v>
      </c>
      <c r="I1292" s="41">
        <v>2.2799999999999998</v>
      </c>
      <c r="J1292" s="41">
        <f t="shared" si="32"/>
        <v>3.42</v>
      </c>
      <c r="K1292" s="64">
        <v>7</v>
      </c>
      <c r="L1292" s="64">
        <v>2</v>
      </c>
      <c r="M1292" s="65" t="s">
        <v>127</v>
      </c>
      <c r="N1292" s="65" t="s">
        <v>125</v>
      </c>
      <c r="O1292" s="66">
        <v>16</v>
      </c>
    </row>
    <row r="1293" spans="1:15" ht="14.5" customHeight="1" x14ac:dyDescent="0.3">
      <c r="A1293" s="60" t="s">
        <v>1411</v>
      </c>
      <c r="B1293" s="61">
        <v>1805</v>
      </c>
      <c r="C1293" s="62">
        <v>7</v>
      </c>
      <c r="D1293" s="62">
        <v>2</v>
      </c>
      <c r="E1293" s="63">
        <v>28.47</v>
      </c>
      <c r="F1293" s="63">
        <v>46.96</v>
      </c>
      <c r="G1293" s="63">
        <v>65.45</v>
      </c>
      <c r="H1293" s="41">
        <v>0.86</v>
      </c>
      <c r="I1293" s="41">
        <v>2.2799999999999998</v>
      </c>
      <c r="J1293" s="41">
        <f t="shared" si="32"/>
        <v>3.42</v>
      </c>
      <c r="K1293" s="64">
        <v>7</v>
      </c>
      <c r="L1293" s="64">
        <v>2</v>
      </c>
      <c r="M1293" s="65" t="s">
        <v>127</v>
      </c>
      <c r="N1293" s="65" t="s">
        <v>125</v>
      </c>
      <c r="O1293" s="66">
        <v>16</v>
      </c>
    </row>
    <row r="1294" spans="1:15" ht="14.5" customHeight="1" x14ac:dyDescent="0.3">
      <c r="A1294" s="60" t="s">
        <v>1412</v>
      </c>
      <c r="B1294" s="61">
        <v>1801</v>
      </c>
      <c r="C1294" s="62">
        <v>7</v>
      </c>
      <c r="D1294" s="62">
        <v>3</v>
      </c>
      <c r="E1294" s="63">
        <v>24.33</v>
      </c>
      <c r="F1294" s="63">
        <v>40.15</v>
      </c>
      <c r="G1294" s="63">
        <v>55.97</v>
      </c>
      <c r="H1294" s="41">
        <v>0.73</v>
      </c>
      <c r="I1294" s="41">
        <v>1.95</v>
      </c>
      <c r="J1294" s="41">
        <f t="shared" si="32"/>
        <v>2.92</v>
      </c>
      <c r="K1294" s="64">
        <v>7</v>
      </c>
      <c r="L1294" s="64">
        <v>2</v>
      </c>
      <c r="M1294" s="65" t="s">
        <v>127</v>
      </c>
      <c r="N1294" s="65" t="s">
        <v>125</v>
      </c>
      <c r="O1294" s="66">
        <v>16</v>
      </c>
    </row>
    <row r="1295" spans="1:15" ht="14.5" customHeight="1" x14ac:dyDescent="0.3">
      <c r="A1295" s="60" t="s">
        <v>1413</v>
      </c>
      <c r="B1295" s="61">
        <v>1802</v>
      </c>
      <c r="C1295" s="62">
        <v>7</v>
      </c>
      <c r="D1295" s="62">
        <v>3</v>
      </c>
      <c r="E1295" s="63">
        <v>24.33</v>
      </c>
      <c r="F1295" s="63">
        <v>40.15</v>
      </c>
      <c r="G1295" s="63">
        <v>55.97</v>
      </c>
      <c r="H1295" s="41">
        <v>0.73</v>
      </c>
      <c r="I1295" s="41">
        <v>1.95</v>
      </c>
      <c r="J1295" s="41">
        <f t="shared" si="32"/>
        <v>2.92</v>
      </c>
      <c r="K1295" s="64">
        <v>7</v>
      </c>
      <c r="L1295" s="64">
        <v>2</v>
      </c>
      <c r="M1295" s="65" t="s">
        <v>127</v>
      </c>
      <c r="N1295" s="65" t="s">
        <v>125</v>
      </c>
      <c r="O1295" s="66">
        <v>16</v>
      </c>
    </row>
    <row r="1296" spans="1:15" ht="14.5" customHeight="1" x14ac:dyDescent="0.3">
      <c r="A1296" s="60" t="s">
        <v>1414</v>
      </c>
      <c r="B1296" s="61">
        <v>58200</v>
      </c>
      <c r="C1296" s="62">
        <v>13</v>
      </c>
      <c r="D1296" s="62">
        <v>4</v>
      </c>
      <c r="E1296" s="63">
        <v>18.690000000000001</v>
      </c>
      <c r="F1296" s="63">
        <v>30.82</v>
      </c>
      <c r="G1296" s="63">
        <v>42.95</v>
      </c>
      <c r="H1296" s="41">
        <v>0.56999999999999995</v>
      </c>
      <c r="I1296" s="41">
        <v>1.5</v>
      </c>
      <c r="J1296" s="41">
        <f t="shared" si="32"/>
        <v>2.25</v>
      </c>
      <c r="K1296" s="64">
        <v>13</v>
      </c>
      <c r="L1296" s="64">
        <v>2</v>
      </c>
      <c r="M1296" s="65" t="s">
        <v>127</v>
      </c>
      <c r="N1296" s="65" t="s">
        <v>127</v>
      </c>
      <c r="O1296" s="66">
        <v>106</v>
      </c>
    </row>
    <row r="1297" spans="1:15" ht="14.5" customHeight="1" x14ac:dyDescent="0.3">
      <c r="A1297" s="60" t="s">
        <v>1415</v>
      </c>
      <c r="B1297" s="61">
        <v>58220</v>
      </c>
      <c r="C1297" s="62">
        <v>81</v>
      </c>
      <c r="D1297" s="62">
        <v>3</v>
      </c>
      <c r="E1297" s="63">
        <v>24.33</v>
      </c>
      <c r="F1297" s="63">
        <v>40.15</v>
      </c>
      <c r="G1297" s="63">
        <v>55.97</v>
      </c>
      <c r="H1297" s="41">
        <v>0.73</v>
      </c>
      <c r="I1297" s="41">
        <v>1.95</v>
      </c>
      <c r="J1297" s="41">
        <f t="shared" si="32"/>
        <v>2.92</v>
      </c>
      <c r="K1297" s="64">
        <v>17</v>
      </c>
      <c r="L1297" s="64">
        <v>2</v>
      </c>
      <c r="M1297" s="65" t="s">
        <v>127</v>
      </c>
      <c r="N1297" s="65" t="s">
        <v>125</v>
      </c>
      <c r="O1297" s="66">
        <v>8</v>
      </c>
    </row>
    <row r="1298" spans="1:15" ht="14.5" customHeight="1" x14ac:dyDescent="0.3">
      <c r="A1298" s="60" t="s">
        <v>1416</v>
      </c>
      <c r="B1298" s="61">
        <v>59050</v>
      </c>
      <c r="C1298" s="62">
        <v>81</v>
      </c>
      <c r="D1298" s="62">
        <v>1</v>
      </c>
      <c r="E1298" s="63">
        <v>31.45</v>
      </c>
      <c r="F1298" s="63">
        <v>52.65</v>
      </c>
      <c r="G1298" s="63">
        <v>73.849999999999994</v>
      </c>
      <c r="H1298" s="41">
        <v>0.95</v>
      </c>
      <c r="I1298" s="41">
        <v>2.52</v>
      </c>
      <c r="J1298" s="41">
        <f t="shared" si="32"/>
        <v>3.78</v>
      </c>
      <c r="K1298" s="64">
        <v>19</v>
      </c>
      <c r="L1298" s="64">
        <v>1</v>
      </c>
      <c r="M1298" s="65" t="s">
        <v>127</v>
      </c>
      <c r="N1298" s="65" t="s">
        <v>125</v>
      </c>
      <c r="O1298" s="66">
        <v>1</v>
      </c>
    </row>
    <row r="1299" spans="1:15" ht="14.5" customHeight="1" x14ac:dyDescent="0.3">
      <c r="A1299" s="60" t="s">
        <v>1417</v>
      </c>
      <c r="B1299" s="61">
        <v>14461</v>
      </c>
      <c r="C1299" s="62">
        <v>7</v>
      </c>
      <c r="D1299" s="62">
        <v>4</v>
      </c>
      <c r="E1299" s="63">
        <v>18.690000000000001</v>
      </c>
      <c r="F1299" s="63">
        <v>30.82</v>
      </c>
      <c r="G1299" s="63">
        <v>42.95</v>
      </c>
      <c r="H1299" s="41">
        <v>0.56999999999999995</v>
      </c>
      <c r="I1299" s="41">
        <v>1.5</v>
      </c>
      <c r="J1299" s="41">
        <f t="shared" si="32"/>
        <v>2.25</v>
      </c>
      <c r="K1299" s="64">
        <v>7</v>
      </c>
      <c r="L1299" s="64">
        <v>2</v>
      </c>
      <c r="M1299" s="65" t="s">
        <v>125</v>
      </c>
      <c r="N1299" s="65" t="s">
        <v>125</v>
      </c>
      <c r="O1299" s="66">
        <v>127</v>
      </c>
    </row>
    <row r="1300" spans="1:15" ht="14.5" customHeight="1" x14ac:dyDescent="0.3">
      <c r="A1300" s="60" t="s">
        <v>1418</v>
      </c>
      <c r="B1300" s="61">
        <v>14462</v>
      </c>
      <c r="C1300" s="62">
        <v>7</v>
      </c>
      <c r="D1300" s="62">
        <v>3</v>
      </c>
      <c r="E1300" s="63">
        <v>24.33</v>
      </c>
      <c r="F1300" s="63">
        <v>40.15</v>
      </c>
      <c r="G1300" s="63">
        <v>55.97</v>
      </c>
      <c r="H1300" s="41">
        <v>0.73</v>
      </c>
      <c r="I1300" s="41">
        <v>1.95</v>
      </c>
      <c r="J1300" s="41">
        <f t="shared" si="32"/>
        <v>2.92</v>
      </c>
      <c r="K1300" s="64">
        <v>7</v>
      </c>
      <c r="L1300" s="64">
        <v>2</v>
      </c>
      <c r="M1300" s="65" t="s">
        <v>127</v>
      </c>
      <c r="N1300" s="65" t="s">
        <v>125</v>
      </c>
      <c r="O1300" s="66">
        <v>127</v>
      </c>
    </row>
    <row r="1301" spans="1:15" ht="14.5" customHeight="1" x14ac:dyDescent="0.3">
      <c r="A1301" s="60" t="s">
        <v>1419</v>
      </c>
      <c r="B1301" s="61">
        <v>39775</v>
      </c>
      <c r="C1301" s="62">
        <v>11</v>
      </c>
      <c r="D1301" s="62">
        <v>3</v>
      </c>
      <c r="E1301" s="63">
        <v>27.39</v>
      </c>
      <c r="F1301" s="63">
        <v>40.04</v>
      </c>
      <c r="G1301" s="63">
        <v>52.69</v>
      </c>
      <c r="H1301" s="41">
        <v>0.83</v>
      </c>
      <c r="I1301" s="41">
        <v>2.2000000000000002</v>
      </c>
      <c r="J1301" s="41">
        <f t="shared" si="32"/>
        <v>3.2899999999999996</v>
      </c>
      <c r="K1301" s="64">
        <v>11</v>
      </c>
      <c r="L1301" s="64">
        <v>2</v>
      </c>
      <c r="M1301" s="65" t="s">
        <v>127</v>
      </c>
      <c r="N1301" s="65" t="s">
        <v>125</v>
      </c>
      <c r="O1301" s="66">
        <v>63</v>
      </c>
    </row>
    <row r="1302" spans="1:15" ht="14.5" customHeight="1" x14ac:dyDescent="0.3">
      <c r="A1302" s="60" t="s">
        <v>1420</v>
      </c>
      <c r="B1302" s="61">
        <v>39661</v>
      </c>
      <c r="C1302" s="62">
        <v>11</v>
      </c>
      <c r="D1302" s="62">
        <v>5</v>
      </c>
      <c r="E1302" s="63">
        <v>21.06</v>
      </c>
      <c r="F1302" s="63">
        <v>28.21</v>
      </c>
      <c r="G1302" s="63">
        <v>35.36</v>
      </c>
      <c r="H1302" s="41">
        <v>0.64</v>
      </c>
      <c r="I1302" s="41">
        <v>1.69</v>
      </c>
      <c r="J1302" s="41">
        <f t="shared" si="32"/>
        <v>2.5299999999999998</v>
      </c>
      <c r="K1302" s="64">
        <v>11</v>
      </c>
      <c r="L1302" s="64">
        <v>2</v>
      </c>
      <c r="M1302" s="65" t="s">
        <v>127</v>
      </c>
      <c r="N1302" s="65" t="s">
        <v>125</v>
      </c>
      <c r="O1302" s="66">
        <v>63</v>
      </c>
    </row>
    <row r="1303" spans="1:15" ht="14.5" customHeight="1" x14ac:dyDescent="0.3">
      <c r="A1303" s="60" t="s">
        <v>1421</v>
      </c>
      <c r="B1303" s="61">
        <v>39720</v>
      </c>
      <c r="C1303" s="62">
        <v>81</v>
      </c>
      <c r="D1303" s="62">
        <v>3</v>
      </c>
      <c r="E1303" s="63">
        <v>24.33</v>
      </c>
      <c r="F1303" s="63">
        <v>40.15</v>
      </c>
      <c r="G1303" s="63">
        <v>55.97</v>
      </c>
      <c r="H1303" s="41">
        <v>0.73</v>
      </c>
      <c r="I1303" s="41">
        <v>1.95</v>
      </c>
      <c r="J1303" s="41">
        <f t="shared" si="32"/>
        <v>2.92</v>
      </c>
      <c r="K1303" s="64">
        <v>17</v>
      </c>
      <c r="L1303" s="64">
        <v>2</v>
      </c>
      <c r="M1303" s="65" t="s">
        <v>127</v>
      </c>
      <c r="N1303" s="65" t="s">
        <v>125</v>
      </c>
      <c r="O1303" s="66">
        <v>7</v>
      </c>
    </row>
    <row r="1304" spans="1:15" ht="14.5" customHeight="1" x14ac:dyDescent="0.3">
      <c r="A1304" s="60" t="s">
        <v>1422</v>
      </c>
      <c r="B1304" s="61">
        <v>39662</v>
      </c>
      <c r="C1304" s="62">
        <v>11</v>
      </c>
      <c r="D1304" s="62">
        <v>4</v>
      </c>
      <c r="E1304" s="63">
        <v>24.16</v>
      </c>
      <c r="F1304" s="63">
        <v>35.56</v>
      </c>
      <c r="G1304" s="63">
        <v>46.96</v>
      </c>
      <c r="H1304" s="41">
        <v>0.73</v>
      </c>
      <c r="I1304" s="41">
        <v>1.94</v>
      </c>
      <c r="J1304" s="41">
        <f t="shared" si="32"/>
        <v>2.9</v>
      </c>
      <c r="K1304" s="64">
        <v>11</v>
      </c>
      <c r="L1304" s="64">
        <v>2</v>
      </c>
      <c r="M1304" s="65" t="s">
        <v>127</v>
      </c>
      <c r="N1304" s="65" t="s">
        <v>125</v>
      </c>
      <c r="O1304" s="66">
        <v>63</v>
      </c>
    </row>
    <row r="1305" spans="1:15" ht="14.5" customHeight="1" x14ac:dyDescent="0.3">
      <c r="A1305" s="60" t="s">
        <v>1423</v>
      </c>
      <c r="B1305" s="61">
        <v>39821</v>
      </c>
      <c r="C1305" s="62">
        <v>6</v>
      </c>
      <c r="D1305" s="62">
        <v>10</v>
      </c>
      <c r="E1305" s="63">
        <v>14.21</v>
      </c>
      <c r="F1305" s="63"/>
      <c r="G1305" s="63">
        <v>23.63</v>
      </c>
      <c r="H1305" s="41">
        <v>0.43</v>
      </c>
      <c r="I1305" s="41">
        <v>1.1399999999999999</v>
      </c>
      <c r="J1305" s="41">
        <f t="shared" si="32"/>
        <v>1.71</v>
      </c>
      <c r="K1305" s="64">
        <v>6</v>
      </c>
      <c r="L1305" s="64">
        <v>3</v>
      </c>
      <c r="M1305" s="65" t="s">
        <v>125</v>
      </c>
      <c r="N1305" s="65" t="s">
        <v>125</v>
      </c>
      <c r="O1305" s="66">
        <v>134</v>
      </c>
    </row>
    <row r="1306" spans="1:15" ht="14.5" customHeight="1" x14ac:dyDescent="0.3">
      <c r="A1306" s="60" t="s">
        <v>1424</v>
      </c>
      <c r="B1306" s="61">
        <v>39822</v>
      </c>
      <c r="C1306" s="62">
        <v>6</v>
      </c>
      <c r="D1306" s="62">
        <v>12</v>
      </c>
      <c r="E1306" s="63">
        <v>16.63</v>
      </c>
      <c r="F1306" s="63"/>
      <c r="G1306" s="63">
        <v>27.65</v>
      </c>
      <c r="H1306" s="41">
        <v>0.5</v>
      </c>
      <c r="I1306" s="41">
        <v>1.34</v>
      </c>
      <c r="J1306" s="41">
        <f t="shared" si="32"/>
        <v>2</v>
      </c>
      <c r="K1306" s="64">
        <v>6</v>
      </c>
      <c r="L1306" s="64">
        <v>3</v>
      </c>
      <c r="M1306" s="65" t="s">
        <v>125</v>
      </c>
      <c r="N1306" s="65" t="s">
        <v>125</v>
      </c>
      <c r="O1306" s="66">
        <v>134</v>
      </c>
    </row>
    <row r="1307" spans="1:15" ht="14.5" customHeight="1" x14ac:dyDescent="0.3">
      <c r="A1307" s="60" t="s">
        <v>1425</v>
      </c>
      <c r="B1307" s="61">
        <v>39780</v>
      </c>
      <c r="C1307" s="62">
        <v>81</v>
      </c>
      <c r="D1307" s="62">
        <v>2</v>
      </c>
      <c r="E1307" s="63">
        <v>28.47</v>
      </c>
      <c r="F1307" s="63">
        <v>46.96</v>
      </c>
      <c r="G1307" s="63">
        <v>65.45</v>
      </c>
      <c r="H1307" s="41">
        <v>0.86</v>
      </c>
      <c r="I1307" s="41">
        <v>2.2799999999999998</v>
      </c>
      <c r="J1307" s="41">
        <f t="shared" si="32"/>
        <v>3.42</v>
      </c>
      <c r="K1307" s="64">
        <v>17</v>
      </c>
      <c r="L1307" s="64">
        <v>1</v>
      </c>
      <c r="M1307" s="65" t="s">
        <v>127</v>
      </c>
      <c r="N1307" s="65" t="s">
        <v>125</v>
      </c>
      <c r="O1307" s="66">
        <v>2</v>
      </c>
    </row>
    <row r="1308" spans="1:15" ht="14.5" customHeight="1" x14ac:dyDescent="0.3">
      <c r="A1308" s="60" t="s">
        <v>1426</v>
      </c>
      <c r="B1308" s="61">
        <v>12701</v>
      </c>
      <c r="C1308" s="62">
        <v>2</v>
      </c>
      <c r="D1308" s="62">
        <v>10</v>
      </c>
      <c r="E1308" s="63">
        <v>15.45</v>
      </c>
      <c r="F1308" s="63"/>
      <c r="G1308" s="63">
        <v>23.63</v>
      </c>
      <c r="H1308" s="41">
        <v>0.47</v>
      </c>
      <c r="I1308" s="41">
        <v>1.24</v>
      </c>
      <c r="J1308" s="41">
        <f t="shared" si="32"/>
        <v>1.86</v>
      </c>
      <c r="K1308" s="64">
        <v>2</v>
      </c>
      <c r="L1308" s="64">
        <v>6</v>
      </c>
      <c r="M1308" s="65" t="s">
        <v>125</v>
      </c>
      <c r="N1308" s="65" t="s">
        <v>125</v>
      </c>
      <c r="O1308" s="66">
        <v>195</v>
      </c>
    </row>
    <row r="1309" spans="1:15" ht="14.5" customHeight="1" x14ac:dyDescent="0.3">
      <c r="A1309" s="60" t="s">
        <v>1427</v>
      </c>
      <c r="B1309" s="61">
        <v>12702</v>
      </c>
      <c r="C1309" s="62">
        <v>2</v>
      </c>
      <c r="D1309" s="62">
        <v>11</v>
      </c>
      <c r="E1309" s="63">
        <v>16.71</v>
      </c>
      <c r="F1309" s="63"/>
      <c r="G1309" s="63">
        <v>25.56</v>
      </c>
      <c r="H1309" s="41">
        <v>0.51</v>
      </c>
      <c r="I1309" s="41">
        <v>1.34</v>
      </c>
      <c r="J1309" s="41">
        <f t="shared" si="32"/>
        <v>2.0099999999999998</v>
      </c>
      <c r="K1309" s="64">
        <v>2</v>
      </c>
      <c r="L1309" s="64">
        <v>6</v>
      </c>
      <c r="M1309" s="65" t="s">
        <v>125</v>
      </c>
      <c r="N1309" s="65" t="s">
        <v>125</v>
      </c>
      <c r="O1309" s="66">
        <v>195</v>
      </c>
    </row>
    <row r="1310" spans="1:15" ht="14.5" customHeight="1" x14ac:dyDescent="0.3">
      <c r="A1310" s="60" t="s">
        <v>1428</v>
      </c>
      <c r="B1310" s="61">
        <v>42801</v>
      </c>
      <c r="C1310" s="62">
        <v>15</v>
      </c>
      <c r="D1310" s="62">
        <v>4</v>
      </c>
      <c r="E1310" s="63">
        <v>18.690000000000001</v>
      </c>
      <c r="F1310" s="63">
        <v>30.82</v>
      </c>
      <c r="G1310" s="63">
        <v>42.95</v>
      </c>
      <c r="H1310" s="41">
        <v>0.56999999999999995</v>
      </c>
      <c r="I1310" s="41">
        <v>1.5</v>
      </c>
      <c r="J1310" s="41">
        <f t="shared" si="32"/>
        <v>2.25</v>
      </c>
      <c r="K1310" s="64">
        <v>25</v>
      </c>
      <c r="L1310" s="64">
        <v>2</v>
      </c>
      <c r="M1310" s="65" t="s">
        <v>125</v>
      </c>
      <c r="N1310" s="65" t="s">
        <v>125</v>
      </c>
      <c r="O1310" s="66">
        <v>49</v>
      </c>
    </row>
    <row r="1311" spans="1:15" ht="14.5" customHeight="1" x14ac:dyDescent="0.3">
      <c r="A1311" s="60" t="s">
        <v>1429</v>
      </c>
      <c r="B1311" s="61">
        <v>42803</v>
      </c>
      <c r="C1311" s="62">
        <v>15</v>
      </c>
      <c r="D1311" s="62">
        <v>3</v>
      </c>
      <c r="E1311" s="63">
        <v>24.33</v>
      </c>
      <c r="F1311" s="63">
        <v>40.15</v>
      </c>
      <c r="G1311" s="63">
        <v>55.97</v>
      </c>
      <c r="H1311" s="41">
        <v>0.73</v>
      </c>
      <c r="I1311" s="41">
        <v>1.95</v>
      </c>
      <c r="J1311" s="41">
        <f t="shared" si="32"/>
        <v>2.92</v>
      </c>
      <c r="K1311" s="64">
        <v>15</v>
      </c>
      <c r="L1311" s="64">
        <v>2</v>
      </c>
      <c r="M1311" s="65" t="s">
        <v>127</v>
      </c>
      <c r="N1311" s="65" t="s">
        <v>125</v>
      </c>
      <c r="O1311" s="66">
        <v>49</v>
      </c>
    </row>
    <row r="1312" spans="1:15" ht="14.5" customHeight="1" x14ac:dyDescent="0.3">
      <c r="A1312" s="60" t="s">
        <v>1430</v>
      </c>
      <c r="B1312" s="61">
        <v>42802</v>
      </c>
      <c r="C1312" s="62">
        <v>15</v>
      </c>
      <c r="D1312" s="62">
        <v>3</v>
      </c>
      <c r="E1312" s="63">
        <v>24.33</v>
      </c>
      <c r="F1312" s="63">
        <v>40.15</v>
      </c>
      <c r="G1312" s="63">
        <v>55.97</v>
      </c>
      <c r="H1312" s="41">
        <v>0.73</v>
      </c>
      <c r="I1312" s="41">
        <v>1.95</v>
      </c>
      <c r="J1312" s="41">
        <f t="shared" si="32"/>
        <v>2.92</v>
      </c>
      <c r="K1312" s="64">
        <v>15</v>
      </c>
      <c r="L1312" s="64">
        <v>2</v>
      </c>
      <c r="M1312" s="65" t="s">
        <v>127</v>
      </c>
      <c r="N1312" s="65" t="s">
        <v>125</v>
      </c>
      <c r="O1312" s="66">
        <v>49</v>
      </c>
    </row>
    <row r="1313" spans="1:15" ht="14.5" customHeight="1" x14ac:dyDescent="0.3">
      <c r="A1313" s="60" t="s">
        <v>1431</v>
      </c>
      <c r="B1313" s="61">
        <v>42901</v>
      </c>
      <c r="C1313" s="62">
        <v>15</v>
      </c>
      <c r="D1313" s="62">
        <v>4</v>
      </c>
      <c r="E1313" s="63">
        <v>18.690000000000001</v>
      </c>
      <c r="F1313" s="63">
        <v>30.82</v>
      </c>
      <c r="G1313" s="63">
        <v>42.95</v>
      </c>
      <c r="H1313" s="41">
        <v>0.56999999999999995</v>
      </c>
      <c r="I1313" s="41">
        <v>1.5</v>
      </c>
      <c r="J1313" s="41">
        <f t="shared" si="32"/>
        <v>2.25</v>
      </c>
      <c r="K1313" s="64">
        <v>26</v>
      </c>
      <c r="L1313" s="64">
        <v>2</v>
      </c>
      <c r="M1313" s="65" t="s">
        <v>125</v>
      </c>
      <c r="N1313" s="65" t="s">
        <v>125</v>
      </c>
      <c r="O1313" s="66">
        <v>49</v>
      </c>
    </row>
    <row r="1314" spans="1:15" ht="14.5" customHeight="1" x14ac:dyDescent="0.3">
      <c r="A1314" s="60" t="s">
        <v>1432</v>
      </c>
      <c r="B1314" s="61">
        <v>42903</v>
      </c>
      <c r="C1314" s="62">
        <v>15</v>
      </c>
      <c r="D1314" s="62">
        <v>3</v>
      </c>
      <c r="E1314" s="63">
        <v>24.33</v>
      </c>
      <c r="F1314" s="63">
        <v>40.15</v>
      </c>
      <c r="G1314" s="63">
        <v>55.97</v>
      </c>
      <c r="H1314" s="41">
        <v>0.73</v>
      </c>
      <c r="I1314" s="41">
        <v>1.95</v>
      </c>
      <c r="J1314" s="41">
        <f t="shared" si="32"/>
        <v>2.92</v>
      </c>
      <c r="K1314" s="64">
        <v>15</v>
      </c>
      <c r="L1314" s="64">
        <v>2</v>
      </c>
      <c r="M1314" s="65" t="s">
        <v>127</v>
      </c>
      <c r="N1314" s="65" t="s">
        <v>125</v>
      </c>
      <c r="O1314" s="66">
        <v>49</v>
      </c>
    </row>
    <row r="1315" spans="1:15" ht="14.5" customHeight="1" x14ac:dyDescent="0.3">
      <c r="A1315" s="60" t="s">
        <v>1433</v>
      </c>
      <c r="B1315" s="61">
        <v>42902</v>
      </c>
      <c r="C1315" s="62">
        <v>15</v>
      </c>
      <c r="D1315" s="62">
        <v>3</v>
      </c>
      <c r="E1315" s="63">
        <v>24.33</v>
      </c>
      <c r="F1315" s="63">
        <v>40.15</v>
      </c>
      <c r="G1315" s="63">
        <v>55.97</v>
      </c>
      <c r="H1315" s="41">
        <v>0.73</v>
      </c>
      <c r="I1315" s="41">
        <v>1.95</v>
      </c>
      <c r="J1315" s="41">
        <f t="shared" si="32"/>
        <v>2.92</v>
      </c>
      <c r="K1315" s="64">
        <v>15</v>
      </c>
      <c r="L1315" s="64">
        <v>2</v>
      </c>
      <c r="M1315" s="65" t="s">
        <v>127</v>
      </c>
      <c r="N1315" s="65" t="s">
        <v>125</v>
      </c>
      <c r="O1315" s="66">
        <v>49</v>
      </c>
    </row>
    <row r="1316" spans="1:15" ht="14.5" customHeight="1" x14ac:dyDescent="0.3">
      <c r="A1316" s="60" t="s">
        <v>1434</v>
      </c>
      <c r="B1316" s="61">
        <v>14571</v>
      </c>
      <c r="C1316" s="62">
        <v>81</v>
      </c>
      <c r="D1316" s="62">
        <v>4</v>
      </c>
      <c r="E1316" s="63">
        <v>18.690000000000001</v>
      </c>
      <c r="F1316" s="63">
        <v>34.46</v>
      </c>
      <c r="G1316" s="63">
        <v>42.95</v>
      </c>
      <c r="H1316" s="41">
        <v>0.56999999999999995</v>
      </c>
      <c r="I1316" s="41">
        <v>1.5</v>
      </c>
      <c r="J1316" s="41">
        <f t="shared" si="32"/>
        <v>2.25</v>
      </c>
      <c r="K1316" s="64">
        <v>99</v>
      </c>
      <c r="L1316" s="64">
        <v>2</v>
      </c>
      <c r="M1316" s="65" t="s">
        <v>125</v>
      </c>
      <c r="N1316" s="65" t="s">
        <v>125</v>
      </c>
      <c r="O1316" s="66">
        <v>20</v>
      </c>
    </row>
    <row r="1317" spans="1:15" ht="14.5" customHeight="1" x14ac:dyDescent="0.3">
      <c r="A1317" s="60" t="s">
        <v>1435</v>
      </c>
      <c r="B1317" s="61">
        <v>14572</v>
      </c>
      <c r="C1317" s="62">
        <v>81</v>
      </c>
      <c r="D1317" s="62">
        <v>3</v>
      </c>
      <c r="E1317" s="63">
        <v>24.33</v>
      </c>
      <c r="F1317" s="63">
        <v>40.15</v>
      </c>
      <c r="G1317" s="63">
        <v>55.97</v>
      </c>
      <c r="H1317" s="41">
        <v>0.73</v>
      </c>
      <c r="I1317" s="41">
        <v>1.95</v>
      </c>
      <c r="J1317" s="41">
        <f t="shared" si="32"/>
        <v>2.92</v>
      </c>
      <c r="K1317" s="64">
        <v>99</v>
      </c>
      <c r="L1317" s="64">
        <v>2</v>
      </c>
      <c r="M1317" s="65" t="s">
        <v>127</v>
      </c>
      <c r="N1317" s="65" t="s">
        <v>125</v>
      </c>
      <c r="O1317" s="66">
        <v>20</v>
      </c>
    </row>
    <row r="1318" spans="1:15" ht="14.5" customHeight="1" x14ac:dyDescent="0.3">
      <c r="A1318" s="60" t="s">
        <v>1436</v>
      </c>
      <c r="B1318" s="61">
        <v>14530</v>
      </c>
      <c r="C1318" s="62">
        <v>81</v>
      </c>
      <c r="D1318" s="62">
        <v>3</v>
      </c>
      <c r="E1318" s="63">
        <v>24.33</v>
      </c>
      <c r="F1318" s="63">
        <v>40.15</v>
      </c>
      <c r="G1318" s="63">
        <v>55.97</v>
      </c>
      <c r="H1318" s="41">
        <v>0.73</v>
      </c>
      <c r="I1318" s="41">
        <v>1.95</v>
      </c>
      <c r="J1318" s="41">
        <f t="shared" si="32"/>
        <v>2.92</v>
      </c>
      <c r="K1318" s="64">
        <v>17</v>
      </c>
      <c r="L1318" s="64">
        <v>2</v>
      </c>
      <c r="M1318" s="65" t="s">
        <v>127</v>
      </c>
      <c r="N1318" s="65" t="s">
        <v>125</v>
      </c>
      <c r="O1318" s="66">
        <v>3</v>
      </c>
    </row>
    <row r="1319" spans="1:15" ht="14.5" customHeight="1" x14ac:dyDescent="0.3">
      <c r="A1319" s="60" t="s">
        <v>1437</v>
      </c>
      <c r="B1319" s="61">
        <v>14540</v>
      </c>
      <c r="C1319" s="62">
        <v>81</v>
      </c>
      <c r="D1319" s="62">
        <v>2</v>
      </c>
      <c r="E1319" s="63">
        <v>28.47</v>
      </c>
      <c r="F1319" s="63">
        <v>46.96</v>
      </c>
      <c r="G1319" s="63">
        <v>65.45</v>
      </c>
      <c r="H1319" s="41">
        <v>0.86</v>
      </c>
      <c r="I1319" s="41">
        <v>2.2799999999999998</v>
      </c>
      <c r="J1319" s="41">
        <f t="shared" si="32"/>
        <v>3.42</v>
      </c>
      <c r="K1319" s="64">
        <v>98</v>
      </c>
      <c r="L1319" s="64">
        <v>1</v>
      </c>
      <c r="M1319" s="65" t="s">
        <v>127</v>
      </c>
      <c r="N1319" s="65" t="s">
        <v>125</v>
      </c>
      <c r="O1319" s="66">
        <v>2</v>
      </c>
    </row>
    <row r="1320" spans="1:15" ht="14.5" customHeight="1" x14ac:dyDescent="0.3">
      <c r="A1320" s="60" t="s">
        <v>1438</v>
      </c>
      <c r="B1320" s="61">
        <v>9740</v>
      </c>
      <c r="C1320" s="62">
        <v>81</v>
      </c>
      <c r="D1320" s="62">
        <v>3</v>
      </c>
      <c r="E1320" s="63">
        <v>24.33</v>
      </c>
      <c r="F1320" s="63">
        <v>40.15</v>
      </c>
      <c r="G1320" s="63">
        <v>55.97</v>
      </c>
      <c r="H1320" s="41">
        <v>0.73</v>
      </c>
      <c r="I1320" s="41">
        <v>1.95</v>
      </c>
      <c r="J1320" s="41">
        <f t="shared" si="32"/>
        <v>2.92</v>
      </c>
      <c r="K1320" s="64">
        <v>99</v>
      </c>
      <c r="L1320" s="64">
        <v>2</v>
      </c>
      <c r="M1320" s="65" t="s">
        <v>127</v>
      </c>
      <c r="N1320" s="65" t="s">
        <v>125</v>
      </c>
      <c r="O1320" s="66">
        <v>44</v>
      </c>
    </row>
    <row r="1321" spans="1:15" ht="14.5" customHeight="1" x14ac:dyDescent="0.3">
      <c r="A1321" s="60" t="s">
        <v>1439</v>
      </c>
      <c r="B1321" s="61">
        <v>19301</v>
      </c>
      <c r="C1321" s="62">
        <v>2</v>
      </c>
      <c r="D1321" s="62">
        <v>10</v>
      </c>
      <c r="E1321" s="63">
        <v>15.45</v>
      </c>
      <c r="F1321" s="63"/>
      <c r="G1321" s="63">
        <v>23.63</v>
      </c>
      <c r="H1321" s="41">
        <v>0.47</v>
      </c>
      <c r="I1321" s="41">
        <v>1.24</v>
      </c>
      <c r="J1321" s="41">
        <f t="shared" si="32"/>
        <v>1.86</v>
      </c>
      <c r="K1321" s="64">
        <v>2</v>
      </c>
      <c r="L1321" s="64">
        <v>6</v>
      </c>
      <c r="M1321" s="65" t="s">
        <v>125</v>
      </c>
      <c r="N1321" s="65" t="s">
        <v>125</v>
      </c>
      <c r="O1321" s="66">
        <v>195</v>
      </c>
    </row>
    <row r="1322" spans="1:15" ht="14.5" customHeight="1" x14ac:dyDescent="0.3">
      <c r="A1322" s="60" t="s">
        <v>1440</v>
      </c>
      <c r="B1322" s="61">
        <v>19303</v>
      </c>
      <c r="C1322" s="62">
        <v>2</v>
      </c>
      <c r="D1322" s="62">
        <v>13</v>
      </c>
      <c r="E1322" s="63">
        <v>19.54</v>
      </c>
      <c r="F1322" s="63"/>
      <c r="G1322" s="63">
        <v>29.88</v>
      </c>
      <c r="H1322" s="41">
        <v>0.59</v>
      </c>
      <c r="I1322" s="41">
        <v>1.57</v>
      </c>
      <c r="J1322" s="41">
        <f t="shared" si="32"/>
        <v>2.3499999999999996</v>
      </c>
      <c r="K1322" s="64">
        <v>2</v>
      </c>
      <c r="L1322" s="64">
        <v>6</v>
      </c>
      <c r="M1322" s="65" t="s">
        <v>125</v>
      </c>
      <c r="N1322" s="65" t="s">
        <v>125</v>
      </c>
      <c r="O1322" s="66">
        <v>195</v>
      </c>
    </row>
    <row r="1323" spans="1:15" ht="14.5" customHeight="1" x14ac:dyDescent="0.3">
      <c r="A1323" s="60" t="s">
        <v>1441</v>
      </c>
      <c r="B1323" s="61">
        <v>19361</v>
      </c>
      <c r="C1323" s="62">
        <v>2</v>
      </c>
      <c r="D1323" s="62">
        <v>15</v>
      </c>
      <c r="E1323" s="63">
        <v>22.84</v>
      </c>
      <c r="F1323" s="63"/>
      <c r="G1323" s="63">
        <v>34.93</v>
      </c>
      <c r="H1323" s="41">
        <v>0.69</v>
      </c>
      <c r="I1323" s="41">
        <v>1.83</v>
      </c>
      <c r="J1323" s="41">
        <f t="shared" si="32"/>
        <v>2.75</v>
      </c>
      <c r="K1323" s="64">
        <v>2</v>
      </c>
      <c r="L1323" s="64">
        <v>6</v>
      </c>
      <c r="M1323" s="65" t="s">
        <v>125</v>
      </c>
      <c r="N1323" s="65" t="s">
        <v>125</v>
      </c>
      <c r="O1323" s="66">
        <v>195</v>
      </c>
    </row>
    <row r="1324" spans="1:15" ht="14.5" customHeight="1" x14ac:dyDescent="0.3">
      <c r="A1324" s="60" t="s">
        <v>1442</v>
      </c>
      <c r="B1324" s="61">
        <v>19302</v>
      </c>
      <c r="C1324" s="62">
        <v>2</v>
      </c>
      <c r="D1324" s="62">
        <v>11</v>
      </c>
      <c r="E1324" s="63">
        <v>16.71</v>
      </c>
      <c r="F1324" s="63"/>
      <c r="G1324" s="63">
        <v>25.56</v>
      </c>
      <c r="H1324" s="41">
        <v>0.51</v>
      </c>
      <c r="I1324" s="41">
        <v>1.34</v>
      </c>
      <c r="J1324" s="41">
        <f t="shared" si="32"/>
        <v>2.0099999999999998</v>
      </c>
      <c r="K1324" s="64">
        <v>2</v>
      </c>
      <c r="L1324" s="64">
        <v>6</v>
      </c>
      <c r="M1324" s="65" t="s">
        <v>125</v>
      </c>
      <c r="N1324" s="65" t="s">
        <v>125</v>
      </c>
      <c r="O1324" s="66">
        <v>195</v>
      </c>
    </row>
    <row r="1325" spans="1:15" ht="14.5" customHeight="1" x14ac:dyDescent="0.3">
      <c r="A1325" s="60" t="s">
        <v>1443</v>
      </c>
      <c r="B1325" s="61">
        <v>171</v>
      </c>
      <c r="C1325" s="62">
        <v>7</v>
      </c>
      <c r="D1325" s="62">
        <v>3</v>
      </c>
      <c r="E1325" s="63">
        <v>24.33</v>
      </c>
      <c r="F1325" s="63">
        <v>40.15</v>
      </c>
      <c r="G1325" s="63">
        <v>55.97</v>
      </c>
      <c r="H1325" s="41">
        <v>0.73</v>
      </c>
      <c r="I1325" s="41">
        <v>1.95</v>
      </c>
      <c r="J1325" s="41">
        <f t="shared" si="32"/>
        <v>2.92</v>
      </c>
      <c r="K1325" s="64">
        <v>7</v>
      </c>
      <c r="L1325" s="64">
        <v>2</v>
      </c>
      <c r="M1325" s="65" t="s">
        <v>127</v>
      </c>
      <c r="N1325" s="65" t="s">
        <v>125</v>
      </c>
      <c r="O1325" s="66">
        <v>16</v>
      </c>
    </row>
    <row r="1326" spans="1:15" ht="14.5" customHeight="1" x14ac:dyDescent="0.3">
      <c r="A1326" s="60" t="s">
        <v>1444</v>
      </c>
      <c r="B1326" s="61">
        <v>172</v>
      </c>
      <c r="C1326" s="62">
        <v>7</v>
      </c>
      <c r="D1326" s="62">
        <v>3</v>
      </c>
      <c r="E1326" s="63">
        <v>24.33</v>
      </c>
      <c r="F1326" s="63">
        <v>40.15</v>
      </c>
      <c r="G1326" s="63">
        <v>55.97</v>
      </c>
      <c r="H1326" s="41">
        <v>0.73</v>
      </c>
      <c r="I1326" s="41">
        <v>1.95</v>
      </c>
      <c r="J1326" s="41">
        <f t="shared" si="32"/>
        <v>2.92</v>
      </c>
      <c r="K1326" s="64">
        <v>7</v>
      </c>
      <c r="L1326" s="64">
        <v>2</v>
      </c>
      <c r="M1326" s="65" t="s">
        <v>127</v>
      </c>
      <c r="N1326" s="65" t="s">
        <v>125</v>
      </c>
      <c r="O1326" s="66">
        <v>16</v>
      </c>
    </row>
    <row r="1327" spans="1:15" ht="14.5" customHeight="1" x14ac:dyDescent="0.3">
      <c r="A1327" s="60" t="s">
        <v>1445</v>
      </c>
      <c r="B1327" s="61">
        <v>180</v>
      </c>
      <c r="C1327" s="62">
        <v>2</v>
      </c>
      <c r="D1327" s="62">
        <v>13</v>
      </c>
      <c r="E1327" s="63">
        <v>19.54</v>
      </c>
      <c r="F1327" s="63"/>
      <c r="G1327" s="63">
        <v>29.88</v>
      </c>
      <c r="H1327" s="41">
        <v>0.59</v>
      </c>
      <c r="I1327" s="41">
        <v>1.57</v>
      </c>
      <c r="J1327" s="41">
        <f t="shared" si="32"/>
        <v>2.3499999999999996</v>
      </c>
      <c r="K1327" s="64">
        <v>2</v>
      </c>
      <c r="L1327" s="64">
        <v>5</v>
      </c>
      <c r="M1327" s="65" t="s">
        <v>125</v>
      </c>
      <c r="N1327" s="65" t="s">
        <v>125</v>
      </c>
      <c r="O1327" s="66">
        <v>202</v>
      </c>
    </row>
    <row r="1328" spans="1:15" ht="14.5" customHeight="1" x14ac:dyDescent="0.3">
      <c r="A1328" s="60" t="s">
        <v>1446</v>
      </c>
      <c r="B1328" s="61">
        <v>181</v>
      </c>
      <c r="C1328" s="62">
        <v>2</v>
      </c>
      <c r="D1328" s="62">
        <v>15</v>
      </c>
      <c r="E1328" s="63">
        <v>22.84</v>
      </c>
      <c r="F1328" s="63"/>
      <c r="G1328" s="63">
        <v>34.93</v>
      </c>
      <c r="H1328" s="41">
        <v>0.69</v>
      </c>
      <c r="I1328" s="41">
        <v>1.83</v>
      </c>
      <c r="J1328" s="41">
        <f t="shared" si="32"/>
        <v>2.75</v>
      </c>
      <c r="K1328" s="64">
        <v>2</v>
      </c>
      <c r="L1328" s="64">
        <v>5</v>
      </c>
      <c r="M1328" s="65" t="s">
        <v>125</v>
      </c>
      <c r="N1328" s="65" t="s">
        <v>125</v>
      </c>
      <c r="O1328" s="66">
        <v>202</v>
      </c>
    </row>
    <row r="1329" spans="1:15" ht="14.5" customHeight="1" x14ac:dyDescent="0.3">
      <c r="A1329" s="60" t="s">
        <v>1447</v>
      </c>
      <c r="B1329" s="61">
        <v>25961</v>
      </c>
      <c r="C1329" s="62">
        <v>14</v>
      </c>
      <c r="D1329" s="62">
        <v>15</v>
      </c>
      <c r="E1329" s="63">
        <v>14.85</v>
      </c>
      <c r="F1329" s="63">
        <v>24.48</v>
      </c>
      <c r="G1329" s="63">
        <v>34.11</v>
      </c>
      <c r="H1329" s="41">
        <v>0.45</v>
      </c>
      <c r="I1329" s="41">
        <v>1.19</v>
      </c>
      <c r="J1329" s="41">
        <f t="shared" si="32"/>
        <v>1.79</v>
      </c>
      <c r="K1329" s="64">
        <v>14</v>
      </c>
      <c r="L1329" s="64">
        <v>3</v>
      </c>
      <c r="M1329" s="65" t="s">
        <v>125</v>
      </c>
      <c r="N1329" s="65" t="s">
        <v>125</v>
      </c>
      <c r="O1329" s="66">
        <v>28</v>
      </c>
    </row>
    <row r="1330" spans="1:15" ht="14.5" customHeight="1" x14ac:dyDescent="0.3">
      <c r="A1330" s="60" t="s">
        <v>1448</v>
      </c>
      <c r="B1330" s="61">
        <v>25920</v>
      </c>
      <c r="C1330" s="62">
        <v>81</v>
      </c>
      <c r="D1330" s="62">
        <v>3</v>
      </c>
      <c r="E1330" s="63">
        <v>24.33</v>
      </c>
      <c r="F1330" s="63">
        <v>40.15</v>
      </c>
      <c r="G1330" s="63">
        <v>55.97</v>
      </c>
      <c r="H1330" s="41">
        <v>0.73</v>
      </c>
      <c r="I1330" s="41">
        <v>1.95</v>
      </c>
      <c r="J1330" s="41">
        <f t="shared" si="32"/>
        <v>2.92</v>
      </c>
      <c r="K1330" s="64">
        <v>17</v>
      </c>
      <c r="L1330" s="64">
        <v>2</v>
      </c>
      <c r="M1330" s="65" t="s">
        <v>127</v>
      </c>
      <c r="N1330" s="65" t="s">
        <v>125</v>
      </c>
      <c r="O1330" s="66">
        <v>5</v>
      </c>
    </row>
    <row r="1331" spans="1:15" ht="14.5" customHeight="1" x14ac:dyDescent="0.3">
      <c r="A1331" s="60" t="s">
        <v>1449</v>
      </c>
      <c r="B1331" s="61">
        <v>25966</v>
      </c>
      <c r="C1331" s="62">
        <v>14</v>
      </c>
      <c r="D1331" s="62">
        <v>13</v>
      </c>
      <c r="E1331" s="63">
        <v>24.33</v>
      </c>
      <c r="F1331" s="63">
        <v>40.15</v>
      </c>
      <c r="G1331" s="63">
        <v>55.97</v>
      </c>
      <c r="H1331" s="41">
        <v>0.73</v>
      </c>
      <c r="I1331" s="41">
        <v>1.95</v>
      </c>
      <c r="J1331" s="41">
        <f t="shared" si="32"/>
        <v>2.92</v>
      </c>
      <c r="K1331" s="64">
        <v>14</v>
      </c>
      <c r="L1331" s="64">
        <v>3</v>
      </c>
      <c r="M1331" s="65" t="s">
        <v>127</v>
      </c>
      <c r="N1331" s="65" t="s">
        <v>125</v>
      </c>
      <c r="O1331" s="66">
        <v>28</v>
      </c>
    </row>
    <row r="1332" spans="1:15" ht="14.5" customHeight="1" x14ac:dyDescent="0.3">
      <c r="A1332" s="60" t="s">
        <v>1450</v>
      </c>
      <c r="B1332" s="61">
        <v>25963</v>
      </c>
      <c r="C1332" s="62">
        <v>14</v>
      </c>
      <c r="D1332" s="62">
        <v>14</v>
      </c>
      <c r="E1332" s="63">
        <v>18.690000000000001</v>
      </c>
      <c r="F1332" s="63">
        <v>30.82</v>
      </c>
      <c r="G1332" s="63">
        <v>42.95</v>
      </c>
      <c r="H1332" s="41">
        <v>0.56999999999999995</v>
      </c>
      <c r="I1332" s="41">
        <v>1.5</v>
      </c>
      <c r="J1332" s="41">
        <f t="shared" si="32"/>
        <v>2.25</v>
      </c>
      <c r="K1332" s="64">
        <v>14</v>
      </c>
      <c r="L1332" s="64">
        <v>3</v>
      </c>
      <c r="M1332" s="65" t="s">
        <v>127</v>
      </c>
      <c r="N1332" s="65" t="s">
        <v>125</v>
      </c>
      <c r="O1332" s="66">
        <v>28</v>
      </c>
    </row>
    <row r="1333" spans="1:15" ht="14.5" customHeight="1" x14ac:dyDescent="0.3">
      <c r="A1333" s="60" t="s">
        <v>1451</v>
      </c>
      <c r="B1333" s="61">
        <v>25101</v>
      </c>
      <c r="C1333" s="62">
        <v>6</v>
      </c>
      <c r="D1333" s="62">
        <v>10</v>
      </c>
      <c r="E1333" s="63">
        <v>14.21</v>
      </c>
      <c r="F1333" s="63"/>
      <c r="G1333" s="63">
        <v>23.63</v>
      </c>
      <c r="H1333" s="41">
        <v>0.43</v>
      </c>
      <c r="I1333" s="41">
        <v>1.1399999999999999</v>
      </c>
      <c r="J1333" s="41">
        <f t="shared" si="32"/>
        <v>1.71</v>
      </c>
      <c r="K1333" s="64">
        <v>6</v>
      </c>
      <c r="L1333" s="64">
        <v>3</v>
      </c>
      <c r="M1333" s="65" t="s">
        <v>125</v>
      </c>
      <c r="N1333" s="65" t="s">
        <v>125</v>
      </c>
      <c r="O1333" s="66">
        <v>28</v>
      </c>
    </row>
    <row r="1334" spans="1:15" ht="14.5" customHeight="1" x14ac:dyDescent="0.3">
      <c r="A1334" s="60" t="s">
        <v>1452</v>
      </c>
      <c r="B1334" s="61">
        <v>25104</v>
      </c>
      <c r="C1334" s="62">
        <v>6</v>
      </c>
      <c r="D1334" s="62">
        <v>14</v>
      </c>
      <c r="E1334" s="63">
        <v>19.47</v>
      </c>
      <c r="F1334" s="63"/>
      <c r="G1334" s="63">
        <v>32.31</v>
      </c>
      <c r="H1334" s="41">
        <v>0.59</v>
      </c>
      <c r="I1334" s="41">
        <v>1.56</v>
      </c>
      <c r="J1334" s="41">
        <f t="shared" si="32"/>
        <v>2.34</v>
      </c>
      <c r="K1334" s="64">
        <v>6</v>
      </c>
      <c r="L1334" s="64">
        <v>3</v>
      </c>
      <c r="M1334" s="65" t="s">
        <v>125</v>
      </c>
      <c r="N1334" s="65" t="s">
        <v>125</v>
      </c>
      <c r="O1334" s="66">
        <v>28</v>
      </c>
    </row>
    <row r="1335" spans="1:15" ht="14.5" customHeight="1" x14ac:dyDescent="0.3">
      <c r="A1335" s="60" t="s">
        <v>1453</v>
      </c>
      <c r="B1335" s="61">
        <v>25105</v>
      </c>
      <c r="C1335" s="62">
        <v>6</v>
      </c>
      <c r="D1335" s="62">
        <v>15</v>
      </c>
      <c r="E1335" s="63">
        <v>21.06</v>
      </c>
      <c r="F1335" s="63"/>
      <c r="G1335" s="63">
        <v>34.93</v>
      </c>
      <c r="H1335" s="41">
        <v>0.64</v>
      </c>
      <c r="I1335" s="41">
        <v>1.69</v>
      </c>
      <c r="J1335" s="41">
        <f t="shared" si="32"/>
        <v>2.5299999999999998</v>
      </c>
      <c r="K1335" s="64">
        <v>6</v>
      </c>
      <c r="L1335" s="64">
        <v>3</v>
      </c>
      <c r="M1335" s="65" t="s">
        <v>125</v>
      </c>
      <c r="N1335" s="65" t="s">
        <v>125</v>
      </c>
      <c r="O1335" s="66">
        <v>28</v>
      </c>
    </row>
    <row r="1336" spans="1:15" ht="14.5" customHeight="1" x14ac:dyDescent="0.3">
      <c r="A1336" s="60" t="s">
        <v>1454</v>
      </c>
      <c r="B1336" s="61">
        <v>25102</v>
      </c>
      <c r="C1336" s="62">
        <v>6</v>
      </c>
      <c r="D1336" s="62">
        <v>12</v>
      </c>
      <c r="E1336" s="63">
        <v>16.63</v>
      </c>
      <c r="F1336" s="63"/>
      <c r="G1336" s="63">
        <v>27.65</v>
      </c>
      <c r="H1336" s="41">
        <v>0.5</v>
      </c>
      <c r="I1336" s="41">
        <v>1.34</v>
      </c>
      <c r="J1336" s="41">
        <f t="shared" si="32"/>
        <v>2</v>
      </c>
      <c r="K1336" s="64">
        <v>6</v>
      </c>
      <c r="L1336" s="64">
        <v>3</v>
      </c>
      <c r="M1336" s="65" t="s">
        <v>125</v>
      </c>
      <c r="N1336" s="65" t="s">
        <v>125</v>
      </c>
      <c r="O1336" s="66">
        <v>28</v>
      </c>
    </row>
    <row r="1337" spans="1:15" ht="14.5" customHeight="1" x14ac:dyDescent="0.3">
      <c r="A1337" s="60" t="s">
        <v>1455</v>
      </c>
      <c r="B1337" s="61">
        <v>25103</v>
      </c>
      <c r="C1337" s="62">
        <v>6</v>
      </c>
      <c r="D1337" s="62">
        <v>13</v>
      </c>
      <c r="E1337" s="63">
        <v>18</v>
      </c>
      <c r="F1337" s="63"/>
      <c r="G1337" s="63">
        <v>29.88</v>
      </c>
      <c r="H1337" s="41">
        <v>0.54</v>
      </c>
      <c r="I1337" s="41">
        <v>1.44</v>
      </c>
      <c r="J1337" s="41">
        <f t="shared" si="32"/>
        <v>2.16</v>
      </c>
      <c r="K1337" s="64">
        <v>6</v>
      </c>
      <c r="L1337" s="64">
        <v>3</v>
      </c>
      <c r="M1337" s="65" t="s">
        <v>125</v>
      </c>
      <c r="N1337" s="65" t="s">
        <v>125</v>
      </c>
      <c r="O1337" s="66">
        <v>28</v>
      </c>
    </row>
    <row r="1338" spans="1:15" ht="14.5" customHeight="1" x14ac:dyDescent="0.3">
      <c r="A1338" s="60" t="s">
        <v>1456</v>
      </c>
      <c r="B1338" s="61">
        <v>50440</v>
      </c>
      <c r="C1338" s="62">
        <v>81</v>
      </c>
      <c r="D1338" s="62">
        <v>3</v>
      </c>
      <c r="E1338" s="63">
        <v>24.33</v>
      </c>
      <c r="F1338" s="63">
        <v>40.15</v>
      </c>
      <c r="G1338" s="63">
        <v>55.97</v>
      </c>
      <c r="H1338" s="41">
        <v>0.73</v>
      </c>
      <c r="I1338" s="41">
        <v>1.95</v>
      </c>
      <c r="J1338" s="41">
        <f t="shared" si="32"/>
        <v>2.92</v>
      </c>
      <c r="K1338" s="64">
        <v>17</v>
      </c>
      <c r="L1338" s="64">
        <v>2</v>
      </c>
      <c r="M1338" s="65" t="s">
        <v>127</v>
      </c>
      <c r="N1338" s="65" t="s">
        <v>125</v>
      </c>
      <c r="O1338" s="66">
        <v>7</v>
      </c>
    </row>
    <row r="1339" spans="1:15" ht="14.5" customHeight="1" x14ac:dyDescent="0.3">
      <c r="A1339" s="60" t="s">
        <v>1457</v>
      </c>
      <c r="B1339" s="61">
        <v>52361</v>
      </c>
      <c r="C1339" s="62">
        <v>12</v>
      </c>
      <c r="D1339" s="62">
        <v>80</v>
      </c>
      <c r="E1339" s="63">
        <v>35</v>
      </c>
      <c r="F1339" s="63">
        <v>64.959999999999994</v>
      </c>
      <c r="G1339" s="63">
        <v>78.739999999999995</v>
      </c>
      <c r="H1339" s="41">
        <v>1.05</v>
      </c>
      <c r="I1339" s="41">
        <v>2.8</v>
      </c>
      <c r="J1339" s="41">
        <f t="shared" si="32"/>
        <v>4.2</v>
      </c>
      <c r="K1339" s="64">
        <v>12</v>
      </c>
      <c r="L1339" s="64">
        <v>4</v>
      </c>
      <c r="M1339" s="65" t="s">
        <v>127</v>
      </c>
      <c r="N1339" s="65" t="s">
        <v>125</v>
      </c>
      <c r="O1339" s="66">
        <v>63</v>
      </c>
    </row>
    <row r="1340" spans="1:15" ht="14.5" customHeight="1" x14ac:dyDescent="0.3">
      <c r="A1340" s="60" t="s">
        <v>1458</v>
      </c>
      <c r="B1340" s="61">
        <v>52362</v>
      </c>
      <c r="C1340" s="62">
        <v>12</v>
      </c>
      <c r="D1340" s="62">
        <v>80</v>
      </c>
      <c r="E1340" s="63">
        <v>35</v>
      </c>
      <c r="F1340" s="63">
        <v>64.959999999999994</v>
      </c>
      <c r="G1340" s="63">
        <v>78.739999999999995</v>
      </c>
      <c r="H1340" s="41">
        <v>1.05</v>
      </c>
      <c r="I1340" s="41">
        <v>2.8</v>
      </c>
      <c r="J1340" s="41">
        <f t="shared" si="32"/>
        <v>4.2</v>
      </c>
      <c r="K1340" s="64">
        <v>12</v>
      </c>
      <c r="L1340" s="64">
        <v>4</v>
      </c>
      <c r="M1340" s="65" t="s">
        <v>127</v>
      </c>
      <c r="N1340" s="65" t="s">
        <v>125</v>
      </c>
      <c r="O1340" s="66">
        <v>63</v>
      </c>
    </row>
    <row r="1341" spans="1:15" ht="14.5" customHeight="1" x14ac:dyDescent="0.3">
      <c r="A1341" s="60" t="s">
        <v>1459</v>
      </c>
      <c r="B1341" s="61">
        <v>52363</v>
      </c>
      <c r="C1341" s="62">
        <v>12</v>
      </c>
      <c r="D1341" s="62">
        <v>80</v>
      </c>
      <c r="E1341" s="63">
        <v>35</v>
      </c>
      <c r="F1341" s="63">
        <v>64.959999999999994</v>
      </c>
      <c r="G1341" s="63">
        <v>78.739999999999995</v>
      </c>
      <c r="H1341" s="41">
        <v>1.05</v>
      </c>
      <c r="I1341" s="41">
        <v>2.8</v>
      </c>
      <c r="J1341" s="41">
        <f t="shared" ref="J1341:J1404" si="33">ROUNDUP(E1341*0.12,2)</f>
        <v>4.2</v>
      </c>
      <c r="K1341" s="64">
        <v>12</v>
      </c>
      <c r="L1341" s="64">
        <v>4</v>
      </c>
      <c r="M1341" s="65" t="s">
        <v>127</v>
      </c>
      <c r="N1341" s="65" t="s">
        <v>125</v>
      </c>
      <c r="O1341" s="66">
        <v>63</v>
      </c>
    </row>
    <row r="1342" spans="1:15" ht="14.5" customHeight="1" x14ac:dyDescent="0.3">
      <c r="A1342" s="60" t="s">
        <v>1460</v>
      </c>
      <c r="B1342" s="61">
        <v>50201</v>
      </c>
      <c r="C1342" s="62">
        <v>12</v>
      </c>
      <c r="D1342" s="62">
        <v>64</v>
      </c>
      <c r="E1342" s="63">
        <v>17.43</v>
      </c>
      <c r="F1342" s="63">
        <v>30.19</v>
      </c>
      <c r="G1342" s="63">
        <v>42.95</v>
      </c>
      <c r="H1342" s="41">
        <v>0.53</v>
      </c>
      <c r="I1342" s="41">
        <v>1.4</v>
      </c>
      <c r="J1342" s="41">
        <f t="shared" si="33"/>
        <v>2.0999999999999996</v>
      </c>
      <c r="K1342" s="64">
        <v>12</v>
      </c>
      <c r="L1342" s="64">
        <v>2</v>
      </c>
      <c r="M1342" s="65" t="s">
        <v>127</v>
      </c>
      <c r="N1342" s="65" t="s">
        <v>125</v>
      </c>
      <c r="O1342" s="66">
        <v>112</v>
      </c>
    </row>
    <row r="1343" spans="1:15" ht="14.5" customHeight="1" x14ac:dyDescent="0.3">
      <c r="A1343" s="60" t="s">
        <v>1461</v>
      </c>
      <c r="B1343" s="61">
        <v>50202</v>
      </c>
      <c r="C1343" s="62">
        <v>12</v>
      </c>
      <c r="D1343" s="62">
        <v>63</v>
      </c>
      <c r="E1343" s="63">
        <v>20.79</v>
      </c>
      <c r="F1343" s="63">
        <v>38.380000000000003</v>
      </c>
      <c r="G1343" s="63">
        <v>55.97</v>
      </c>
      <c r="H1343" s="41">
        <v>0.63</v>
      </c>
      <c r="I1343" s="41">
        <v>1.67</v>
      </c>
      <c r="J1343" s="41">
        <f t="shared" si="33"/>
        <v>2.5</v>
      </c>
      <c r="K1343" s="64">
        <v>12</v>
      </c>
      <c r="L1343" s="64">
        <v>2</v>
      </c>
      <c r="M1343" s="65" t="s">
        <v>127</v>
      </c>
      <c r="N1343" s="65" t="s">
        <v>125</v>
      </c>
      <c r="O1343" s="66">
        <v>112</v>
      </c>
    </row>
    <row r="1344" spans="1:15" ht="14.5" customHeight="1" x14ac:dyDescent="0.3">
      <c r="A1344" s="60" t="s">
        <v>1462</v>
      </c>
      <c r="B1344" s="61">
        <v>52380</v>
      </c>
      <c r="C1344" s="62">
        <v>81</v>
      </c>
      <c r="D1344" s="62">
        <v>2</v>
      </c>
      <c r="E1344" s="63">
        <v>28.47</v>
      </c>
      <c r="F1344" s="63">
        <v>46.96</v>
      </c>
      <c r="G1344" s="63">
        <v>65.45</v>
      </c>
      <c r="H1344" s="41">
        <v>0.86</v>
      </c>
      <c r="I1344" s="41">
        <v>2.2799999999999998</v>
      </c>
      <c r="J1344" s="41">
        <f t="shared" si="33"/>
        <v>3.42</v>
      </c>
      <c r="K1344" s="64">
        <v>17</v>
      </c>
      <c r="L1344" s="64">
        <v>1</v>
      </c>
      <c r="M1344" s="65" t="s">
        <v>127</v>
      </c>
      <c r="N1344" s="65" t="s">
        <v>125</v>
      </c>
      <c r="O1344" s="66">
        <v>2</v>
      </c>
    </row>
    <row r="1345" spans="1:15" ht="14.5" customHeight="1" x14ac:dyDescent="0.3">
      <c r="A1345" s="60" t="s">
        <v>1463</v>
      </c>
      <c r="B1345" s="61">
        <v>19921</v>
      </c>
      <c r="C1345" s="62">
        <v>2</v>
      </c>
      <c r="D1345" s="62">
        <v>12</v>
      </c>
      <c r="E1345" s="63">
        <v>18.07</v>
      </c>
      <c r="F1345" s="63"/>
      <c r="G1345" s="63">
        <v>27.65</v>
      </c>
      <c r="H1345" s="41">
        <v>0.55000000000000004</v>
      </c>
      <c r="I1345" s="41">
        <v>1.45</v>
      </c>
      <c r="J1345" s="41">
        <f t="shared" si="33"/>
        <v>2.17</v>
      </c>
      <c r="K1345" s="64">
        <v>2</v>
      </c>
      <c r="L1345" s="64">
        <v>5</v>
      </c>
      <c r="M1345" s="65" t="s">
        <v>125</v>
      </c>
      <c r="N1345" s="65" t="s">
        <v>125</v>
      </c>
      <c r="O1345" s="66">
        <v>202</v>
      </c>
    </row>
    <row r="1346" spans="1:15" ht="14.5" customHeight="1" x14ac:dyDescent="0.3">
      <c r="A1346" s="60" t="s">
        <v>1464</v>
      </c>
      <c r="B1346" s="61">
        <v>19922</v>
      </c>
      <c r="C1346" s="62">
        <v>2</v>
      </c>
      <c r="D1346" s="62">
        <v>13</v>
      </c>
      <c r="E1346" s="63">
        <v>19.54</v>
      </c>
      <c r="F1346" s="63"/>
      <c r="G1346" s="63">
        <v>29.88</v>
      </c>
      <c r="H1346" s="41">
        <v>0.59</v>
      </c>
      <c r="I1346" s="41">
        <v>1.57</v>
      </c>
      <c r="J1346" s="41">
        <f t="shared" si="33"/>
        <v>2.3499999999999996</v>
      </c>
      <c r="K1346" s="64">
        <v>2</v>
      </c>
      <c r="L1346" s="64">
        <v>5</v>
      </c>
      <c r="M1346" s="65" t="s">
        <v>125</v>
      </c>
      <c r="N1346" s="65" t="s">
        <v>125</v>
      </c>
      <c r="O1346" s="66">
        <v>202</v>
      </c>
    </row>
    <row r="1347" spans="1:15" ht="14.5" customHeight="1" x14ac:dyDescent="0.3">
      <c r="A1347" s="60" t="s">
        <v>1465</v>
      </c>
      <c r="B1347" s="61">
        <v>19923</v>
      </c>
      <c r="C1347" s="62">
        <v>2</v>
      </c>
      <c r="D1347" s="62">
        <v>14</v>
      </c>
      <c r="E1347" s="63">
        <v>21.12</v>
      </c>
      <c r="F1347" s="63"/>
      <c r="G1347" s="63">
        <v>32.31</v>
      </c>
      <c r="H1347" s="41">
        <v>0.64</v>
      </c>
      <c r="I1347" s="41">
        <v>1.69</v>
      </c>
      <c r="J1347" s="41">
        <f t="shared" si="33"/>
        <v>2.5399999999999996</v>
      </c>
      <c r="K1347" s="64">
        <v>2</v>
      </c>
      <c r="L1347" s="64">
        <v>5</v>
      </c>
      <c r="M1347" s="65" t="s">
        <v>125</v>
      </c>
      <c r="N1347" s="65" t="s">
        <v>125</v>
      </c>
      <c r="O1347" s="66">
        <v>202</v>
      </c>
    </row>
    <row r="1348" spans="1:15" ht="14.5" customHeight="1" x14ac:dyDescent="0.3">
      <c r="A1348" s="60" t="s">
        <v>1466</v>
      </c>
      <c r="B1348" s="61">
        <v>8650</v>
      </c>
      <c r="C1348" s="62">
        <v>81</v>
      </c>
      <c r="D1348" s="62">
        <v>2</v>
      </c>
      <c r="E1348" s="63">
        <v>28.47</v>
      </c>
      <c r="F1348" s="63">
        <v>46.96</v>
      </c>
      <c r="G1348" s="63">
        <v>65.45</v>
      </c>
      <c r="H1348" s="41">
        <v>0.86</v>
      </c>
      <c r="I1348" s="41">
        <v>2.2799999999999998</v>
      </c>
      <c r="J1348" s="41">
        <f t="shared" si="33"/>
        <v>3.42</v>
      </c>
      <c r="K1348" s="64">
        <v>98</v>
      </c>
      <c r="L1348" s="64">
        <v>1</v>
      </c>
      <c r="M1348" s="65" t="s">
        <v>127</v>
      </c>
      <c r="N1348" s="65" t="s">
        <v>125</v>
      </c>
      <c r="O1348" s="66">
        <v>2</v>
      </c>
    </row>
    <row r="1349" spans="1:15" ht="14.5" customHeight="1" x14ac:dyDescent="0.3">
      <c r="A1349" s="60" t="s">
        <v>1467</v>
      </c>
      <c r="B1349" s="61">
        <v>8561</v>
      </c>
      <c r="C1349" s="62">
        <v>7</v>
      </c>
      <c r="D1349" s="62">
        <v>4</v>
      </c>
      <c r="E1349" s="63">
        <v>18.690000000000001</v>
      </c>
      <c r="F1349" s="63">
        <v>30.82</v>
      </c>
      <c r="G1349" s="63">
        <v>42.95</v>
      </c>
      <c r="H1349" s="41">
        <v>0.56999999999999995</v>
      </c>
      <c r="I1349" s="41">
        <v>1.5</v>
      </c>
      <c r="J1349" s="41">
        <f t="shared" si="33"/>
        <v>2.25</v>
      </c>
      <c r="K1349" s="64">
        <v>7</v>
      </c>
      <c r="L1349" s="64">
        <v>2</v>
      </c>
      <c r="M1349" s="65" t="s">
        <v>125</v>
      </c>
      <c r="N1349" s="65" t="s">
        <v>125</v>
      </c>
      <c r="O1349" s="66">
        <v>16</v>
      </c>
    </row>
    <row r="1350" spans="1:15" ht="14.5" customHeight="1" x14ac:dyDescent="0.3">
      <c r="A1350" s="60" t="s">
        <v>1468</v>
      </c>
      <c r="B1350" s="61">
        <v>8562</v>
      </c>
      <c r="C1350" s="62">
        <v>7</v>
      </c>
      <c r="D1350" s="62">
        <v>3</v>
      </c>
      <c r="E1350" s="63">
        <v>24.33</v>
      </c>
      <c r="F1350" s="63">
        <v>40.15</v>
      </c>
      <c r="G1350" s="63">
        <v>55.97</v>
      </c>
      <c r="H1350" s="41">
        <v>0.73</v>
      </c>
      <c r="I1350" s="41">
        <v>1.95</v>
      </c>
      <c r="J1350" s="41">
        <f t="shared" si="33"/>
        <v>2.92</v>
      </c>
      <c r="K1350" s="64">
        <v>7</v>
      </c>
      <c r="L1350" s="64">
        <v>2</v>
      </c>
      <c r="M1350" s="65" t="s">
        <v>127</v>
      </c>
      <c r="N1350" s="65" t="s">
        <v>125</v>
      </c>
      <c r="O1350" s="66">
        <v>16</v>
      </c>
    </row>
    <row r="1351" spans="1:15" ht="14.5" customHeight="1" x14ac:dyDescent="0.3">
      <c r="A1351" s="60" t="s">
        <v>1469</v>
      </c>
      <c r="B1351" s="61">
        <v>8563</v>
      </c>
      <c r="C1351" s="62">
        <v>7</v>
      </c>
      <c r="D1351" s="62">
        <v>3</v>
      </c>
      <c r="E1351" s="63">
        <v>24.33</v>
      </c>
      <c r="F1351" s="63">
        <v>40.15</v>
      </c>
      <c r="G1351" s="63">
        <v>55.97</v>
      </c>
      <c r="H1351" s="41">
        <v>0.73</v>
      </c>
      <c r="I1351" s="41">
        <v>1.95</v>
      </c>
      <c r="J1351" s="41">
        <f t="shared" si="33"/>
        <v>2.92</v>
      </c>
      <c r="K1351" s="64">
        <v>7</v>
      </c>
      <c r="L1351" s="64">
        <v>2</v>
      </c>
      <c r="M1351" s="65" t="s">
        <v>127</v>
      </c>
      <c r="N1351" s="65" t="s">
        <v>125</v>
      </c>
      <c r="O1351" s="66">
        <v>16</v>
      </c>
    </row>
    <row r="1352" spans="1:15" ht="14.5" customHeight="1" x14ac:dyDescent="0.3">
      <c r="A1352" s="60" t="s">
        <v>1470</v>
      </c>
      <c r="B1352" s="61">
        <v>8680</v>
      </c>
      <c r="C1352" s="62">
        <v>81</v>
      </c>
      <c r="D1352" s="62">
        <v>3</v>
      </c>
      <c r="E1352" s="63">
        <v>24.33</v>
      </c>
      <c r="F1352" s="63">
        <v>40.15</v>
      </c>
      <c r="G1352" s="63">
        <v>55.97</v>
      </c>
      <c r="H1352" s="41">
        <v>0.73</v>
      </c>
      <c r="I1352" s="41">
        <v>1.95</v>
      </c>
      <c r="J1352" s="41">
        <f t="shared" si="33"/>
        <v>2.92</v>
      </c>
      <c r="K1352" s="64">
        <v>17</v>
      </c>
      <c r="L1352" s="64">
        <v>2</v>
      </c>
      <c r="M1352" s="65" t="s">
        <v>127</v>
      </c>
      <c r="N1352" s="65" t="s">
        <v>125</v>
      </c>
      <c r="O1352" s="66">
        <v>4</v>
      </c>
    </row>
    <row r="1353" spans="1:15" ht="14.5" customHeight="1" x14ac:dyDescent="0.3">
      <c r="A1353" s="60" t="s">
        <v>1471</v>
      </c>
      <c r="B1353" s="61">
        <v>55180</v>
      </c>
      <c r="C1353" s="62">
        <v>81</v>
      </c>
      <c r="D1353" s="62">
        <v>3</v>
      </c>
      <c r="E1353" s="63">
        <v>24.33</v>
      </c>
      <c r="F1353" s="63">
        <v>40.15</v>
      </c>
      <c r="G1353" s="63">
        <v>55.97</v>
      </c>
      <c r="H1353" s="41">
        <v>0.73</v>
      </c>
      <c r="I1353" s="41">
        <v>1.95</v>
      </c>
      <c r="J1353" s="41">
        <f t="shared" si="33"/>
        <v>2.92</v>
      </c>
      <c r="K1353" s="64">
        <v>17</v>
      </c>
      <c r="L1353" s="64">
        <v>2</v>
      </c>
      <c r="M1353" s="65" t="s">
        <v>127</v>
      </c>
      <c r="N1353" s="65" t="s">
        <v>125</v>
      </c>
      <c r="O1353" s="66">
        <v>6</v>
      </c>
    </row>
    <row r="1354" spans="1:15" ht="14.5" customHeight="1" x14ac:dyDescent="0.3">
      <c r="A1354" s="60" t="s">
        <v>1472</v>
      </c>
      <c r="B1354" s="61">
        <v>4170</v>
      </c>
      <c r="C1354" s="62">
        <v>81</v>
      </c>
      <c r="D1354" s="62">
        <v>3</v>
      </c>
      <c r="E1354" s="63">
        <v>24.33</v>
      </c>
      <c r="F1354" s="63">
        <v>40.15</v>
      </c>
      <c r="G1354" s="63">
        <v>55.97</v>
      </c>
      <c r="H1354" s="41">
        <v>0.73</v>
      </c>
      <c r="I1354" s="41">
        <v>1.95</v>
      </c>
      <c r="J1354" s="41">
        <f t="shared" si="33"/>
        <v>2.92</v>
      </c>
      <c r="K1354" s="64">
        <v>99</v>
      </c>
      <c r="L1354" s="64">
        <v>2</v>
      </c>
      <c r="M1354" s="65" t="s">
        <v>127</v>
      </c>
      <c r="N1354" s="65" t="s">
        <v>125</v>
      </c>
      <c r="O1354" s="66">
        <v>43</v>
      </c>
    </row>
    <row r="1355" spans="1:15" ht="14.5" customHeight="1" x14ac:dyDescent="0.3">
      <c r="A1355" s="60" t="s">
        <v>1473</v>
      </c>
      <c r="B1355" s="61">
        <v>23504</v>
      </c>
      <c r="C1355" s="62">
        <v>7</v>
      </c>
      <c r="D1355" s="62">
        <v>3</v>
      </c>
      <c r="E1355" s="63">
        <v>24.33</v>
      </c>
      <c r="F1355" s="63">
        <v>40.15</v>
      </c>
      <c r="G1355" s="63">
        <v>55.97</v>
      </c>
      <c r="H1355" s="41">
        <v>0.73</v>
      </c>
      <c r="I1355" s="41">
        <v>1.95</v>
      </c>
      <c r="J1355" s="41">
        <f t="shared" si="33"/>
        <v>2.92</v>
      </c>
      <c r="K1355" s="64">
        <v>7</v>
      </c>
      <c r="L1355" s="64">
        <v>2</v>
      </c>
      <c r="M1355" s="65" t="s">
        <v>127</v>
      </c>
      <c r="N1355" s="65" t="s">
        <v>125</v>
      </c>
      <c r="O1355" s="66">
        <v>16</v>
      </c>
    </row>
    <row r="1356" spans="1:15" ht="14.5" customHeight="1" x14ac:dyDescent="0.3">
      <c r="A1356" s="60" t="s">
        <v>1474</v>
      </c>
      <c r="B1356" s="61">
        <v>23502</v>
      </c>
      <c r="C1356" s="62">
        <v>7</v>
      </c>
      <c r="D1356" s="62">
        <v>4</v>
      </c>
      <c r="E1356" s="63">
        <v>18.690000000000001</v>
      </c>
      <c r="F1356" s="63">
        <v>30.82</v>
      </c>
      <c r="G1356" s="63">
        <v>42.95</v>
      </c>
      <c r="H1356" s="41">
        <v>0.56999999999999995</v>
      </c>
      <c r="I1356" s="41">
        <v>1.5</v>
      </c>
      <c r="J1356" s="41">
        <f t="shared" si="33"/>
        <v>2.25</v>
      </c>
      <c r="K1356" s="64">
        <v>7</v>
      </c>
      <c r="L1356" s="64">
        <v>2</v>
      </c>
      <c r="M1356" s="65" t="s">
        <v>125</v>
      </c>
      <c r="N1356" s="65" t="s">
        <v>125</v>
      </c>
      <c r="O1356" s="66">
        <v>16</v>
      </c>
    </row>
    <row r="1357" spans="1:15" ht="14.5" customHeight="1" x14ac:dyDescent="0.3">
      <c r="A1357" s="60" t="s">
        <v>1475</v>
      </c>
      <c r="B1357" s="61">
        <v>23501</v>
      </c>
      <c r="C1357" s="62">
        <v>7</v>
      </c>
      <c r="D1357" s="62">
        <v>4</v>
      </c>
      <c r="E1357" s="63">
        <v>18.690000000000001</v>
      </c>
      <c r="F1357" s="63">
        <v>30.82</v>
      </c>
      <c r="G1357" s="63">
        <v>42.95</v>
      </c>
      <c r="H1357" s="41">
        <v>0.56999999999999995</v>
      </c>
      <c r="I1357" s="41">
        <v>1.5</v>
      </c>
      <c r="J1357" s="41">
        <f t="shared" si="33"/>
        <v>2.25</v>
      </c>
      <c r="K1357" s="64">
        <v>7</v>
      </c>
      <c r="L1357" s="64">
        <v>2</v>
      </c>
      <c r="M1357" s="65" t="s">
        <v>125</v>
      </c>
      <c r="N1357" s="65" t="s">
        <v>125</v>
      </c>
      <c r="O1357" s="66">
        <v>16</v>
      </c>
    </row>
    <row r="1358" spans="1:15" ht="14.5" customHeight="1" x14ac:dyDescent="0.3">
      <c r="A1358" s="60" t="s">
        <v>1476</v>
      </c>
      <c r="B1358" s="61">
        <v>23503</v>
      </c>
      <c r="C1358" s="62">
        <v>7</v>
      </c>
      <c r="D1358" s="62">
        <v>4</v>
      </c>
      <c r="E1358" s="63">
        <v>18.690000000000001</v>
      </c>
      <c r="F1358" s="63">
        <v>30.82</v>
      </c>
      <c r="G1358" s="63">
        <v>42.95</v>
      </c>
      <c r="H1358" s="41">
        <v>0.56999999999999995</v>
      </c>
      <c r="I1358" s="41">
        <v>1.5</v>
      </c>
      <c r="J1358" s="41">
        <f t="shared" si="33"/>
        <v>2.25</v>
      </c>
      <c r="K1358" s="64">
        <v>7</v>
      </c>
      <c r="L1358" s="64">
        <v>2</v>
      </c>
      <c r="M1358" s="65" t="s">
        <v>125</v>
      </c>
      <c r="N1358" s="65" t="s">
        <v>125</v>
      </c>
      <c r="O1358" s="66">
        <v>16</v>
      </c>
    </row>
    <row r="1359" spans="1:15" ht="14.5" customHeight="1" x14ac:dyDescent="0.3">
      <c r="A1359" s="60" t="s">
        <v>1477</v>
      </c>
      <c r="B1359" s="61">
        <v>48761</v>
      </c>
      <c r="C1359" s="62">
        <v>12</v>
      </c>
      <c r="D1359" s="62">
        <v>63</v>
      </c>
      <c r="E1359" s="63">
        <v>20.79</v>
      </c>
      <c r="F1359" s="63">
        <v>38.380000000000003</v>
      </c>
      <c r="G1359" s="63">
        <v>55.97</v>
      </c>
      <c r="H1359" s="41">
        <v>0.63</v>
      </c>
      <c r="I1359" s="41">
        <v>1.67</v>
      </c>
      <c r="J1359" s="41">
        <f t="shared" si="33"/>
        <v>2.5</v>
      </c>
      <c r="K1359" s="64">
        <v>12</v>
      </c>
      <c r="L1359" s="64">
        <v>2</v>
      </c>
      <c r="M1359" s="65" t="s">
        <v>125</v>
      </c>
      <c r="N1359" s="65" t="s">
        <v>125</v>
      </c>
      <c r="O1359" s="66">
        <v>226</v>
      </c>
    </row>
    <row r="1360" spans="1:15" ht="14.5" customHeight="1" x14ac:dyDescent="0.3">
      <c r="A1360" s="60" t="s">
        <v>1478</v>
      </c>
      <c r="B1360" s="61">
        <v>48763</v>
      </c>
      <c r="C1360" s="62">
        <v>12</v>
      </c>
      <c r="D1360" s="62">
        <v>63</v>
      </c>
      <c r="E1360" s="63">
        <v>20.79</v>
      </c>
      <c r="F1360" s="63">
        <v>38.380000000000003</v>
      </c>
      <c r="G1360" s="63">
        <v>55.97</v>
      </c>
      <c r="H1360" s="41">
        <v>0.63</v>
      </c>
      <c r="I1360" s="41">
        <v>1.67</v>
      </c>
      <c r="J1360" s="41">
        <f t="shared" si="33"/>
        <v>2.5</v>
      </c>
      <c r="K1360" s="64">
        <v>12</v>
      </c>
      <c r="L1360" s="64">
        <v>2</v>
      </c>
      <c r="M1360" s="65" t="s">
        <v>127</v>
      </c>
      <c r="N1360" s="65" t="s">
        <v>125</v>
      </c>
      <c r="O1360" s="66">
        <v>226</v>
      </c>
    </row>
    <row r="1361" spans="1:15" ht="14.5" customHeight="1" x14ac:dyDescent="0.3">
      <c r="A1361" s="60" t="s">
        <v>1479</v>
      </c>
      <c r="B1361" s="61">
        <v>48762</v>
      </c>
      <c r="C1361" s="62">
        <v>12</v>
      </c>
      <c r="D1361" s="62">
        <v>63</v>
      </c>
      <c r="E1361" s="63">
        <v>20.79</v>
      </c>
      <c r="F1361" s="63">
        <v>38.380000000000003</v>
      </c>
      <c r="G1361" s="63">
        <v>55.97</v>
      </c>
      <c r="H1361" s="41">
        <v>0.63</v>
      </c>
      <c r="I1361" s="41">
        <v>1.67</v>
      </c>
      <c r="J1361" s="41">
        <f t="shared" si="33"/>
        <v>2.5</v>
      </c>
      <c r="K1361" s="64">
        <v>12</v>
      </c>
      <c r="L1361" s="64">
        <v>2</v>
      </c>
      <c r="M1361" s="65" t="s">
        <v>127</v>
      </c>
      <c r="N1361" s="65" t="s">
        <v>125</v>
      </c>
      <c r="O1361" s="66">
        <v>226</v>
      </c>
    </row>
    <row r="1362" spans="1:15" ht="14.5" customHeight="1" x14ac:dyDescent="0.3">
      <c r="A1362" s="60" t="s">
        <v>1480</v>
      </c>
      <c r="B1362" s="61">
        <v>48501</v>
      </c>
      <c r="C1362" s="62">
        <v>12</v>
      </c>
      <c r="D1362" s="62">
        <v>64</v>
      </c>
      <c r="E1362" s="63">
        <v>17.43</v>
      </c>
      <c r="F1362" s="63">
        <v>30.19</v>
      </c>
      <c r="G1362" s="63">
        <v>42.95</v>
      </c>
      <c r="H1362" s="41">
        <v>0.53</v>
      </c>
      <c r="I1362" s="41">
        <v>1.4</v>
      </c>
      <c r="J1362" s="41">
        <f t="shared" si="33"/>
        <v>2.0999999999999996</v>
      </c>
      <c r="K1362" s="64">
        <v>12</v>
      </c>
      <c r="L1362" s="64">
        <v>2</v>
      </c>
      <c r="M1362" s="65" t="s">
        <v>124</v>
      </c>
      <c r="N1362" s="65" t="s">
        <v>125</v>
      </c>
      <c r="O1362" s="66">
        <v>226</v>
      </c>
    </row>
    <row r="1363" spans="1:15" ht="14.5" customHeight="1" x14ac:dyDescent="0.3">
      <c r="A1363" s="60" t="s">
        <v>1481</v>
      </c>
      <c r="B1363" s="61">
        <v>48504</v>
      </c>
      <c r="C1363" s="62">
        <v>12</v>
      </c>
      <c r="D1363" s="62">
        <v>63</v>
      </c>
      <c r="E1363" s="63">
        <v>20.79</v>
      </c>
      <c r="F1363" s="63">
        <v>38.380000000000003</v>
      </c>
      <c r="G1363" s="63">
        <v>55.97</v>
      </c>
      <c r="H1363" s="41">
        <v>0.63</v>
      </c>
      <c r="I1363" s="41">
        <v>1.67</v>
      </c>
      <c r="J1363" s="41">
        <f t="shared" si="33"/>
        <v>2.5</v>
      </c>
      <c r="K1363" s="64">
        <v>12</v>
      </c>
      <c r="L1363" s="64">
        <v>2</v>
      </c>
      <c r="M1363" s="65" t="s">
        <v>124</v>
      </c>
      <c r="N1363" s="65" t="s">
        <v>125</v>
      </c>
      <c r="O1363" s="66">
        <v>226</v>
      </c>
    </row>
    <row r="1364" spans="1:15" ht="14.5" customHeight="1" x14ac:dyDescent="0.3">
      <c r="A1364" s="60" t="s">
        <v>1482</v>
      </c>
      <c r="B1364" s="61">
        <v>48502</v>
      </c>
      <c r="C1364" s="62">
        <v>12</v>
      </c>
      <c r="D1364" s="62">
        <v>64</v>
      </c>
      <c r="E1364" s="63">
        <v>17.43</v>
      </c>
      <c r="F1364" s="63">
        <v>30.19</v>
      </c>
      <c r="G1364" s="63">
        <v>42.95</v>
      </c>
      <c r="H1364" s="41">
        <v>0.53</v>
      </c>
      <c r="I1364" s="41">
        <v>1.4</v>
      </c>
      <c r="J1364" s="41">
        <f t="shared" si="33"/>
        <v>2.0999999999999996</v>
      </c>
      <c r="K1364" s="64">
        <v>12</v>
      </c>
      <c r="L1364" s="64">
        <v>2</v>
      </c>
      <c r="M1364" s="65" t="s">
        <v>124</v>
      </c>
      <c r="N1364" s="65" t="s">
        <v>125</v>
      </c>
      <c r="O1364" s="66">
        <v>226</v>
      </c>
    </row>
    <row r="1365" spans="1:15" ht="14.5" customHeight="1" x14ac:dyDescent="0.3">
      <c r="A1365" s="60" t="s">
        <v>1483</v>
      </c>
      <c r="B1365" s="61">
        <v>48503</v>
      </c>
      <c r="C1365" s="62">
        <v>12</v>
      </c>
      <c r="D1365" s="62">
        <v>63</v>
      </c>
      <c r="E1365" s="63">
        <v>20.79</v>
      </c>
      <c r="F1365" s="63">
        <v>38.380000000000003</v>
      </c>
      <c r="G1365" s="63">
        <v>55.97</v>
      </c>
      <c r="H1365" s="41">
        <v>0.63</v>
      </c>
      <c r="I1365" s="41">
        <v>1.67</v>
      </c>
      <c r="J1365" s="41">
        <f t="shared" si="33"/>
        <v>2.5</v>
      </c>
      <c r="K1365" s="64">
        <v>12</v>
      </c>
      <c r="L1365" s="64">
        <v>2</v>
      </c>
      <c r="M1365" s="65" t="s">
        <v>124</v>
      </c>
      <c r="N1365" s="65" t="s">
        <v>125</v>
      </c>
      <c r="O1365" s="66">
        <v>226</v>
      </c>
    </row>
    <row r="1366" spans="1:15" ht="14.5" customHeight="1" x14ac:dyDescent="0.3">
      <c r="A1366" s="60" t="s">
        <v>1484</v>
      </c>
      <c r="B1366" s="61">
        <v>48520</v>
      </c>
      <c r="C1366" s="62">
        <v>81</v>
      </c>
      <c r="D1366" s="62">
        <v>4</v>
      </c>
      <c r="E1366" s="63">
        <v>18.690000000000001</v>
      </c>
      <c r="F1366" s="63">
        <v>34.46</v>
      </c>
      <c r="G1366" s="63">
        <v>42.95</v>
      </c>
      <c r="H1366" s="41">
        <v>0.56999999999999995</v>
      </c>
      <c r="I1366" s="41">
        <v>1.5</v>
      </c>
      <c r="J1366" s="41">
        <f t="shared" si="33"/>
        <v>2.25</v>
      </c>
      <c r="K1366" s="64">
        <v>16</v>
      </c>
      <c r="L1366" s="64">
        <v>5</v>
      </c>
      <c r="M1366" s="65" t="s">
        <v>127</v>
      </c>
      <c r="N1366" s="65" t="s">
        <v>125</v>
      </c>
      <c r="O1366" s="66">
        <v>4</v>
      </c>
    </row>
    <row r="1367" spans="1:15" ht="14.5" customHeight="1" x14ac:dyDescent="0.3">
      <c r="A1367" s="60" t="s">
        <v>1485</v>
      </c>
      <c r="B1367" s="61">
        <v>19701</v>
      </c>
      <c r="C1367" s="62">
        <v>2</v>
      </c>
      <c r="D1367" s="62">
        <v>12</v>
      </c>
      <c r="E1367" s="63">
        <v>18.07</v>
      </c>
      <c r="F1367" s="63"/>
      <c r="G1367" s="63">
        <v>27.65</v>
      </c>
      <c r="H1367" s="41">
        <v>0.55000000000000004</v>
      </c>
      <c r="I1367" s="41">
        <v>1.45</v>
      </c>
      <c r="J1367" s="41">
        <f t="shared" si="33"/>
        <v>2.17</v>
      </c>
      <c r="K1367" s="64">
        <v>2</v>
      </c>
      <c r="L1367" s="64">
        <v>5</v>
      </c>
      <c r="M1367" s="65" t="s">
        <v>125</v>
      </c>
      <c r="N1367" s="65" t="s">
        <v>125</v>
      </c>
      <c r="O1367" s="66">
        <v>195</v>
      </c>
    </row>
    <row r="1368" spans="1:15" ht="14.5" customHeight="1" x14ac:dyDescent="0.3">
      <c r="A1368" s="60" t="s">
        <v>1486</v>
      </c>
      <c r="B1368" s="61">
        <v>19702</v>
      </c>
      <c r="C1368" s="62">
        <v>2</v>
      </c>
      <c r="D1368" s="62">
        <v>13</v>
      </c>
      <c r="E1368" s="63">
        <v>19.54</v>
      </c>
      <c r="F1368" s="63"/>
      <c r="G1368" s="63">
        <v>29.88</v>
      </c>
      <c r="H1368" s="41">
        <v>0.59</v>
      </c>
      <c r="I1368" s="41">
        <v>1.57</v>
      </c>
      <c r="J1368" s="41">
        <f t="shared" si="33"/>
        <v>2.3499999999999996</v>
      </c>
      <c r="K1368" s="64">
        <v>2</v>
      </c>
      <c r="L1368" s="64">
        <v>5</v>
      </c>
      <c r="M1368" s="65" t="s">
        <v>125</v>
      </c>
      <c r="N1368" s="65" t="s">
        <v>125</v>
      </c>
      <c r="O1368" s="66">
        <v>195</v>
      </c>
    </row>
    <row r="1369" spans="1:15" ht="14.5" customHeight="1" x14ac:dyDescent="0.3">
      <c r="A1369" s="60" t="s">
        <v>1487</v>
      </c>
      <c r="B1369" s="61">
        <v>19703</v>
      </c>
      <c r="C1369" s="62">
        <v>2</v>
      </c>
      <c r="D1369" s="62">
        <v>14</v>
      </c>
      <c r="E1369" s="63">
        <v>21.12</v>
      </c>
      <c r="F1369" s="63"/>
      <c r="G1369" s="63">
        <v>32.31</v>
      </c>
      <c r="H1369" s="41">
        <v>0.64</v>
      </c>
      <c r="I1369" s="41">
        <v>1.69</v>
      </c>
      <c r="J1369" s="41">
        <f t="shared" si="33"/>
        <v>2.5399999999999996</v>
      </c>
      <c r="K1369" s="64">
        <v>2</v>
      </c>
      <c r="L1369" s="64">
        <v>5</v>
      </c>
      <c r="M1369" s="65" t="s">
        <v>125</v>
      </c>
      <c r="N1369" s="65" t="s">
        <v>125</v>
      </c>
      <c r="O1369" s="66">
        <v>195</v>
      </c>
    </row>
    <row r="1370" spans="1:15" ht="14.5" customHeight="1" x14ac:dyDescent="0.3">
      <c r="A1370" s="60" t="s">
        <v>1488</v>
      </c>
      <c r="B1370" s="61">
        <v>48465</v>
      </c>
      <c r="C1370" s="62">
        <v>12</v>
      </c>
      <c r="D1370" s="62">
        <v>64</v>
      </c>
      <c r="E1370" s="63">
        <v>17.43</v>
      </c>
      <c r="F1370" s="63">
        <v>30.19</v>
      </c>
      <c r="G1370" s="63">
        <v>42.95</v>
      </c>
      <c r="H1370" s="41">
        <v>0.53</v>
      </c>
      <c r="I1370" s="41">
        <v>1.4</v>
      </c>
      <c r="J1370" s="41">
        <f t="shared" si="33"/>
        <v>2.0999999999999996</v>
      </c>
      <c r="K1370" s="64">
        <v>12</v>
      </c>
      <c r="L1370" s="64">
        <v>2</v>
      </c>
      <c r="M1370" s="65" t="s">
        <v>125</v>
      </c>
      <c r="N1370" s="65" t="s">
        <v>125</v>
      </c>
      <c r="O1370" s="66">
        <v>226</v>
      </c>
    </row>
    <row r="1371" spans="1:15" ht="14.5" customHeight="1" x14ac:dyDescent="0.3">
      <c r="A1371" s="60" t="s">
        <v>1489</v>
      </c>
      <c r="B1371" s="61">
        <v>48464</v>
      </c>
      <c r="C1371" s="62">
        <v>12</v>
      </c>
      <c r="D1371" s="62">
        <v>63</v>
      </c>
      <c r="E1371" s="63">
        <v>20.79</v>
      </c>
      <c r="F1371" s="63">
        <v>38.380000000000003</v>
      </c>
      <c r="G1371" s="63">
        <v>55.97</v>
      </c>
      <c r="H1371" s="41">
        <v>0.63</v>
      </c>
      <c r="I1371" s="41">
        <v>1.67</v>
      </c>
      <c r="J1371" s="41">
        <f t="shared" si="33"/>
        <v>2.5</v>
      </c>
      <c r="K1371" s="64">
        <v>12</v>
      </c>
      <c r="L1371" s="64">
        <v>2</v>
      </c>
      <c r="M1371" s="65" t="s">
        <v>127</v>
      </c>
      <c r="N1371" s="65" t="s">
        <v>125</v>
      </c>
      <c r="O1371" s="66">
        <v>226</v>
      </c>
    </row>
    <row r="1372" spans="1:15" ht="14.5" customHeight="1" x14ac:dyDescent="0.3">
      <c r="A1372" s="60" t="s">
        <v>1490</v>
      </c>
      <c r="B1372" s="61">
        <v>48462</v>
      </c>
      <c r="C1372" s="62">
        <v>12</v>
      </c>
      <c r="D1372" s="62">
        <v>64</v>
      </c>
      <c r="E1372" s="63">
        <v>17.43</v>
      </c>
      <c r="F1372" s="63">
        <v>30.19</v>
      </c>
      <c r="G1372" s="63">
        <v>42.95</v>
      </c>
      <c r="H1372" s="41">
        <v>0.53</v>
      </c>
      <c r="I1372" s="41">
        <v>1.4</v>
      </c>
      <c r="J1372" s="41">
        <f t="shared" si="33"/>
        <v>2.0999999999999996</v>
      </c>
      <c r="K1372" s="64">
        <v>12</v>
      </c>
      <c r="L1372" s="64">
        <v>2</v>
      </c>
      <c r="M1372" s="65" t="s">
        <v>125</v>
      </c>
      <c r="N1372" s="65" t="s">
        <v>125</v>
      </c>
      <c r="O1372" s="66">
        <v>226</v>
      </c>
    </row>
    <row r="1373" spans="1:15" ht="14.5" customHeight="1" x14ac:dyDescent="0.3">
      <c r="A1373" s="60" t="s">
        <v>1491</v>
      </c>
      <c r="B1373" s="61">
        <v>48463</v>
      </c>
      <c r="C1373" s="62">
        <v>12</v>
      </c>
      <c r="D1373" s="62">
        <v>64</v>
      </c>
      <c r="E1373" s="63">
        <v>17.43</v>
      </c>
      <c r="F1373" s="63">
        <v>30.19</v>
      </c>
      <c r="G1373" s="63">
        <v>42.95</v>
      </c>
      <c r="H1373" s="41">
        <v>0.53</v>
      </c>
      <c r="I1373" s="41">
        <v>1.4</v>
      </c>
      <c r="J1373" s="41">
        <f t="shared" si="33"/>
        <v>2.0999999999999996</v>
      </c>
      <c r="K1373" s="64">
        <v>12</v>
      </c>
      <c r="L1373" s="64">
        <v>2</v>
      </c>
      <c r="M1373" s="65" t="s">
        <v>125</v>
      </c>
      <c r="N1373" s="65" t="s">
        <v>125</v>
      </c>
      <c r="O1373" s="66">
        <v>226</v>
      </c>
    </row>
    <row r="1374" spans="1:15" ht="14.5" customHeight="1" x14ac:dyDescent="0.3">
      <c r="A1374" s="60" t="s">
        <v>1492</v>
      </c>
      <c r="B1374" s="61">
        <v>48420</v>
      </c>
      <c r="C1374" s="62">
        <v>81</v>
      </c>
      <c r="D1374" s="62">
        <v>3</v>
      </c>
      <c r="E1374" s="63">
        <v>24.33</v>
      </c>
      <c r="F1374" s="63">
        <v>40.15</v>
      </c>
      <c r="G1374" s="63">
        <v>55.97</v>
      </c>
      <c r="H1374" s="41">
        <v>0.73</v>
      </c>
      <c r="I1374" s="41">
        <v>1.95</v>
      </c>
      <c r="J1374" s="41">
        <f t="shared" si="33"/>
        <v>2.92</v>
      </c>
      <c r="K1374" s="64">
        <v>17</v>
      </c>
      <c r="L1374" s="64">
        <v>2</v>
      </c>
      <c r="M1374" s="65" t="s">
        <v>127</v>
      </c>
      <c r="N1374" s="65" t="s">
        <v>125</v>
      </c>
      <c r="O1374" s="66">
        <v>4</v>
      </c>
    </row>
    <row r="1375" spans="1:15" ht="14.5" customHeight="1" x14ac:dyDescent="0.3">
      <c r="A1375" s="60" t="s">
        <v>1493</v>
      </c>
      <c r="B1375" s="61">
        <v>48075</v>
      </c>
      <c r="C1375" s="62">
        <v>12</v>
      </c>
      <c r="D1375" s="62">
        <v>64</v>
      </c>
      <c r="E1375" s="63">
        <v>17.43</v>
      </c>
      <c r="F1375" s="63">
        <v>30.19</v>
      </c>
      <c r="G1375" s="63">
        <v>42.95</v>
      </c>
      <c r="H1375" s="41">
        <v>0.53</v>
      </c>
      <c r="I1375" s="41">
        <v>1.4</v>
      </c>
      <c r="J1375" s="41">
        <f t="shared" si="33"/>
        <v>2.0999999999999996</v>
      </c>
      <c r="K1375" s="64">
        <v>12</v>
      </c>
      <c r="L1375" s="64">
        <v>2</v>
      </c>
      <c r="M1375" s="65" t="s">
        <v>125</v>
      </c>
      <c r="N1375" s="65" t="s">
        <v>125</v>
      </c>
      <c r="O1375" s="66">
        <v>226</v>
      </c>
    </row>
    <row r="1376" spans="1:15" ht="14.5" customHeight="1" x14ac:dyDescent="0.3">
      <c r="A1376" s="60" t="s">
        <v>1494</v>
      </c>
      <c r="B1376" s="61">
        <v>48074</v>
      </c>
      <c r="C1376" s="62">
        <v>12</v>
      </c>
      <c r="D1376" s="62">
        <v>63</v>
      </c>
      <c r="E1376" s="63">
        <v>20.79</v>
      </c>
      <c r="F1376" s="63">
        <v>38.380000000000003</v>
      </c>
      <c r="G1376" s="63">
        <v>55.97</v>
      </c>
      <c r="H1376" s="41">
        <v>0.63</v>
      </c>
      <c r="I1376" s="41">
        <v>1.67</v>
      </c>
      <c r="J1376" s="41">
        <f t="shared" si="33"/>
        <v>2.5</v>
      </c>
      <c r="K1376" s="64">
        <v>12</v>
      </c>
      <c r="L1376" s="64">
        <v>2</v>
      </c>
      <c r="M1376" s="65" t="s">
        <v>127</v>
      </c>
      <c r="N1376" s="65" t="s">
        <v>125</v>
      </c>
      <c r="O1376" s="66">
        <v>226</v>
      </c>
    </row>
    <row r="1377" spans="1:15" ht="14.5" customHeight="1" x14ac:dyDescent="0.3">
      <c r="A1377" s="60" t="s">
        <v>1495</v>
      </c>
      <c r="B1377" s="61">
        <v>48072</v>
      </c>
      <c r="C1377" s="62">
        <v>12</v>
      </c>
      <c r="D1377" s="62">
        <v>64</v>
      </c>
      <c r="E1377" s="63">
        <v>17.43</v>
      </c>
      <c r="F1377" s="63">
        <v>30.19</v>
      </c>
      <c r="G1377" s="63">
        <v>42.95</v>
      </c>
      <c r="H1377" s="41">
        <v>0.53</v>
      </c>
      <c r="I1377" s="41">
        <v>1.4</v>
      </c>
      <c r="J1377" s="41">
        <f t="shared" si="33"/>
        <v>2.0999999999999996</v>
      </c>
      <c r="K1377" s="64">
        <v>12</v>
      </c>
      <c r="L1377" s="64">
        <v>2</v>
      </c>
      <c r="M1377" s="65" t="s">
        <v>125</v>
      </c>
      <c r="N1377" s="65" t="s">
        <v>125</v>
      </c>
      <c r="O1377" s="66">
        <v>226</v>
      </c>
    </row>
    <row r="1378" spans="1:15" ht="14.5" customHeight="1" x14ac:dyDescent="0.3">
      <c r="A1378" s="60" t="s">
        <v>1496</v>
      </c>
      <c r="B1378" s="61">
        <v>48073</v>
      </c>
      <c r="C1378" s="62">
        <v>12</v>
      </c>
      <c r="D1378" s="62">
        <v>64</v>
      </c>
      <c r="E1378" s="63">
        <v>17.43</v>
      </c>
      <c r="F1378" s="63">
        <v>30.19</v>
      </c>
      <c r="G1378" s="63">
        <v>42.95</v>
      </c>
      <c r="H1378" s="41">
        <v>0.53</v>
      </c>
      <c r="I1378" s="41">
        <v>1.4</v>
      </c>
      <c r="J1378" s="41">
        <f t="shared" si="33"/>
        <v>2.0999999999999996</v>
      </c>
      <c r="K1378" s="64">
        <v>12</v>
      </c>
      <c r="L1378" s="64">
        <v>2</v>
      </c>
      <c r="M1378" s="65" t="s">
        <v>125</v>
      </c>
      <c r="N1378" s="65" t="s">
        <v>125</v>
      </c>
      <c r="O1378" s="66">
        <v>226</v>
      </c>
    </row>
    <row r="1379" spans="1:15" ht="14.5" customHeight="1" x14ac:dyDescent="0.3">
      <c r="A1379" s="60" t="s">
        <v>1497</v>
      </c>
      <c r="B1379" s="61">
        <v>72500</v>
      </c>
      <c r="C1379" s="62">
        <v>6</v>
      </c>
      <c r="D1379" s="62">
        <v>63</v>
      </c>
      <c r="E1379" s="63">
        <v>20.79</v>
      </c>
      <c r="F1379" s="63">
        <v>38.380000000000003</v>
      </c>
      <c r="G1379" s="63">
        <v>55.97</v>
      </c>
      <c r="H1379" s="41">
        <v>0.63</v>
      </c>
      <c r="I1379" s="41">
        <v>1.67</v>
      </c>
      <c r="J1379" s="41">
        <f t="shared" si="33"/>
        <v>2.5</v>
      </c>
      <c r="K1379" s="64">
        <v>6</v>
      </c>
      <c r="L1379" s="64">
        <v>4</v>
      </c>
      <c r="M1379" s="65" t="s">
        <v>125</v>
      </c>
      <c r="N1379" s="65" t="s">
        <v>125</v>
      </c>
      <c r="O1379" s="66">
        <v>11</v>
      </c>
    </row>
    <row r="1380" spans="1:15" ht="14.5" customHeight="1" x14ac:dyDescent="0.3">
      <c r="A1380" s="60" t="s">
        <v>1498</v>
      </c>
      <c r="B1380" s="61">
        <v>88910</v>
      </c>
      <c r="C1380" s="62">
        <v>3</v>
      </c>
      <c r="D1380" s="62">
        <v>10</v>
      </c>
      <c r="E1380" s="63">
        <v>14.26</v>
      </c>
      <c r="F1380" s="63"/>
      <c r="G1380" s="63">
        <v>23.63</v>
      </c>
      <c r="H1380" s="41">
        <v>0.43</v>
      </c>
      <c r="I1380" s="41">
        <v>1.1499999999999999</v>
      </c>
      <c r="J1380" s="41">
        <f t="shared" si="33"/>
        <v>1.72</v>
      </c>
      <c r="K1380" s="64">
        <v>3</v>
      </c>
      <c r="L1380" s="64">
        <v>8</v>
      </c>
      <c r="M1380" s="65" t="s">
        <v>125</v>
      </c>
      <c r="N1380" s="65" t="s">
        <v>125</v>
      </c>
      <c r="O1380" s="66">
        <v>999</v>
      </c>
    </row>
    <row r="1381" spans="1:15" ht="14.5" customHeight="1" x14ac:dyDescent="0.3">
      <c r="A1381" s="60" t="s">
        <v>1499</v>
      </c>
      <c r="B1381" s="61">
        <v>24906</v>
      </c>
      <c r="C1381" s="62">
        <v>7</v>
      </c>
      <c r="D1381" s="62">
        <v>4</v>
      </c>
      <c r="E1381" s="63">
        <v>18.690000000000001</v>
      </c>
      <c r="F1381" s="63">
        <v>30.82</v>
      </c>
      <c r="G1381" s="63">
        <v>42.95</v>
      </c>
      <c r="H1381" s="41">
        <v>0.56999999999999995</v>
      </c>
      <c r="I1381" s="41">
        <v>1.5</v>
      </c>
      <c r="J1381" s="41">
        <f t="shared" si="33"/>
        <v>2.25</v>
      </c>
      <c r="K1381" s="64">
        <v>7</v>
      </c>
      <c r="L1381" s="64">
        <v>2</v>
      </c>
      <c r="M1381" s="65" t="s">
        <v>124</v>
      </c>
      <c r="N1381" s="65" t="s">
        <v>125</v>
      </c>
      <c r="O1381" s="66">
        <v>44</v>
      </c>
    </row>
    <row r="1382" spans="1:15" ht="14.5" customHeight="1" x14ac:dyDescent="0.3">
      <c r="A1382" s="60" t="s">
        <v>1500</v>
      </c>
      <c r="B1382" s="61">
        <v>24907</v>
      </c>
      <c r="C1382" s="62">
        <v>7</v>
      </c>
      <c r="D1382" s="62">
        <v>3</v>
      </c>
      <c r="E1382" s="63">
        <v>24.33</v>
      </c>
      <c r="F1382" s="63">
        <v>40.15</v>
      </c>
      <c r="G1382" s="63">
        <v>55.97</v>
      </c>
      <c r="H1382" s="41">
        <v>0.73</v>
      </c>
      <c r="I1382" s="41">
        <v>1.95</v>
      </c>
      <c r="J1382" s="41">
        <f t="shared" si="33"/>
        <v>2.92</v>
      </c>
      <c r="K1382" s="64">
        <v>7</v>
      </c>
      <c r="L1382" s="64">
        <v>2</v>
      </c>
      <c r="M1382" s="65" t="s">
        <v>127</v>
      </c>
      <c r="N1382" s="65" t="s">
        <v>125</v>
      </c>
      <c r="O1382" s="66">
        <v>44</v>
      </c>
    </row>
    <row r="1383" spans="1:15" ht="14.5" customHeight="1" x14ac:dyDescent="0.3">
      <c r="A1383" s="60" t="s">
        <v>1501</v>
      </c>
      <c r="B1383" s="61">
        <v>24920</v>
      </c>
      <c r="C1383" s="62">
        <v>81</v>
      </c>
      <c r="D1383" s="62">
        <v>3</v>
      </c>
      <c r="E1383" s="63">
        <v>24.33</v>
      </c>
      <c r="F1383" s="63">
        <v>40.15</v>
      </c>
      <c r="G1383" s="63">
        <v>55.97</v>
      </c>
      <c r="H1383" s="41">
        <v>0.73</v>
      </c>
      <c r="I1383" s="41">
        <v>1.95</v>
      </c>
      <c r="J1383" s="41">
        <f t="shared" si="33"/>
        <v>2.92</v>
      </c>
      <c r="K1383" s="64">
        <v>17</v>
      </c>
      <c r="L1383" s="64">
        <v>1</v>
      </c>
      <c r="M1383" s="65" t="s">
        <v>127</v>
      </c>
      <c r="N1383" s="65" t="s">
        <v>125</v>
      </c>
      <c r="O1383" s="66">
        <v>2</v>
      </c>
    </row>
    <row r="1384" spans="1:15" ht="14.5" customHeight="1" x14ac:dyDescent="0.3">
      <c r="A1384" s="60" t="s">
        <v>1502</v>
      </c>
      <c r="B1384" s="61">
        <v>77700</v>
      </c>
      <c r="C1384" s="62">
        <v>3</v>
      </c>
      <c r="D1384" s="62">
        <v>15</v>
      </c>
      <c r="E1384" s="63">
        <v>20.91</v>
      </c>
      <c r="F1384" s="63"/>
      <c r="G1384" s="63">
        <v>34.93</v>
      </c>
      <c r="H1384" s="41">
        <v>0.63</v>
      </c>
      <c r="I1384" s="41">
        <v>1.68</v>
      </c>
      <c r="J1384" s="41">
        <f t="shared" si="33"/>
        <v>2.5099999999999998</v>
      </c>
      <c r="K1384" s="64">
        <v>3</v>
      </c>
      <c r="L1384" s="64">
        <v>7</v>
      </c>
      <c r="M1384" s="65" t="s">
        <v>125</v>
      </c>
      <c r="N1384" s="65" t="s">
        <v>125</v>
      </c>
      <c r="O1384" s="66">
        <v>400</v>
      </c>
    </row>
    <row r="1385" spans="1:15" ht="14.5" customHeight="1" x14ac:dyDescent="0.3">
      <c r="A1385" s="60" t="s">
        <v>1503</v>
      </c>
      <c r="B1385" s="61">
        <v>74871</v>
      </c>
      <c r="C1385" s="62">
        <v>5</v>
      </c>
      <c r="D1385" s="62">
        <v>12</v>
      </c>
      <c r="E1385" s="63">
        <v>17.329999999999998</v>
      </c>
      <c r="F1385" s="63"/>
      <c r="G1385" s="63">
        <v>29.63</v>
      </c>
      <c r="H1385" s="41">
        <v>0.52</v>
      </c>
      <c r="I1385" s="41">
        <v>1.39</v>
      </c>
      <c r="J1385" s="41">
        <f t="shared" si="33"/>
        <v>2.0799999999999996</v>
      </c>
      <c r="K1385" s="64">
        <v>5</v>
      </c>
      <c r="L1385" s="64">
        <v>4</v>
      </c>
      <c r="M1385" s="65" t="s">
        <v>125</v>
      </c>
      <c r="N1385" s="65" t="s">
        <v>125</v>
      </c>
      <c r="O1385" s="66">
        <v>25</v>
      </c>
    </row>
    <row r="1386" spans="1:15" ht="14.5" customHeight="1" x14ac:dyDescent="0.3">
      <c r="A1386" s="60" t="s">
        <v>1504</v>
      </c>
      <c r="B1386" s="61">
        <v>74872</v>
      </c>
      <c r="C1386" s="62">
        <v>5</v>
      </c>
      <c r="D1386" s="62">
        <v>14</v>
      </c>
      <c r="E1386" s="63">
        <v>20.28</v>
      </c>
      <c r="F1386" s="63"/>
      <c r="G1386" s="63">
        <v>34.65</v>
      </c>
      <c r="H1386" s="41">
        <v>0.61</v>
      </c>
      <c r="I1386" s="41">
        <v>1.63</v>
      </c>
      <c r="J1386" s="41">
        <f t="shared" si="33"/>
        <v>2.44</v>
      </c>
      <c r="K1386" s="64">
        <v>5</v>
      </c>
      <c r="L1386" s="64">
        <v>4</v>
      </c>
      <c r="M1386" s="65" t="s">
        <v>125</v>
      </c>
      <c r="N1386" s="65" t="s">
        <v>125</v>
      </c>
      <c r="O1386" s="66">
        <v>25</v>
      </c>
    </row>
    <row r="1387" spans="1:15" ht="14.5" customHeight="1" x14ac:dyDescent="0.3">
      <c r="A1387" s="60" t="s">
        <v>1505</v>
      </c>
      <c r="B1387" s="61">
        <v>74873</v>
      </c>
      <c r="C1387" s="62">
        <v>5</v>
      </c>
      <c r="D1387" s="62">
        <v>15</v>
      </c>
      <c r="E1387" s="63">
        <v>21.95</v>
      </c>
      <c r="F1387" s="63"/>
      <c r="G1387" s="63">
        <v>37.5</v>
      </c>
      <c r="H1387" s="41">
        <v>0.66</v>
      </c>
      <c r="I1387" s="41">
        <v>1.76</v>
      </c>
      <c r="J1387" s="41">
        <f t="shared" si="33"/>
        <v>2.6399999999999997</v>
      </c>
      <c r="K1387" s="64">
        <v>5</v>
      </c>
      <c r="L1387" s="64">
        <v>4</v>
      </c>
      <c r="M1387" s="65" t="s">
        <v>125</v>
      </c>
      <c r="N1387" s="65" t="s">
        <v>125</v>
      </c>
      <c r="O1387" s="66">
        <v>25</v>
      </c>
    </row>
    <row r="1388" spans="1:15" ht="14.5" customHeight="1" x14ac:dyDescent="0.3">
      <c r="A1388" s="60" t="s">
        <v>1506</v>
      </c>
      <c r="B1388" s="61">
        <v>50150</v>
      </c>
      <c r="C1388" s="62">
        <v>81</v>
      </c>
      <c r="D1388" s="62">
        <v>1</v>
      </c>
      <c r="E1388" s="63">
        <v>31.45</v>
      </c>
      <c r="F1388" s="63">
        <v>52.65</v>
      </c>
      <c r="G1388" s="63">
        <v>73.849999999999994</v>
      </c>
      <c r="H1388" s="41">
        <v>0.95</v>
      </c>
      <c r="I1388" s="41">
        <v>2.52</v>
      </c>
      <c r="J1388" s="41">
        <f t="shared" si="33"/>
        <v>3.78</v>
      </c>
      <c r="K1388" s="64">
        <v>19</v>
      </c>
      <c r="L1388" s="64">
        <v>1</v>
      </c>
      <c r="M1388" s="65" t="s">
        <v>127</v>
      </c>
      <c r="N1388" s="65" t="s">
        <v>125</v>
      </c>
      <c r="O1388" s="66">
        <v>1</v>
      </c>
    </row>
    <row r="1389" spans="1:15" ht="14.5" customHeight="1" x14ac:dyDescent="0.3">
      <c r="A1389" s="60" t="s">
        <v>1507</v>
      </c>
      <c r="B1389" s="61">
        <v>50701</v>
      </c>
      <c r="C1389" s="62">
        <v>12</v>
      </c>
      <c r="D1389" s="62">
        <v>64</v>
      </c>
      <c r="E1389" s="63">
        <v>17.43</v>
      </c>
      <c r="F1389" s="63">
        <v>30.19</v>
      </c>
      <c r="G1389" s="63">
        <v>42.95</v>
      </c>
      <c r="H1389" s="41">
        <v>0.53</v>
      </c>
      <c r="I1389" s="41">
        <v>1.4</v>
      </c>
      <c r="J1389" s="41">
        <f t="shared" si="33"/>
        <v>2.0999999999999996</v>
      </c>
      <c r="K1389" s="64">
        <v>12</v>
      </c>
      <c r="L1389" s="64">
        <v>2</v>
      </c>
      <c r="M1389" s="65" t="s">
        <v>127</v>
      </c>
      <c r="N1389" s="65" t="s">
        <v>125</v>
      </c>
      <c r="O1389" s="66">
        <v>226</v>
      </c>
    </row>
    <row r="1390" spans="1:15" ht="14.5" customHeight="1" x14ac:dyDescent="0.3">
      <c r="A1390" s="60" t="s">
        <v>1508</v>
      </c>
      <c r="B1390" s="61">
        <v>50702</v>
      </c>
      <c r="C1390" s="62">
        <v>12</v>
      </c>
      <c r="D1390" s="62">
        <v>64</v>
      </c>
      <c r="E1390" s="63">
        <v>17.43</v>
      </c>
      <c r="F1390" s="63">
        <v>30.19</v>
      </c>
      <c r="G1390" s="63">
        <v>42.95</v>
      </c>
      <c r="H1390" s="41">
        <v>0.53</v>
      </c>
      <c r="I1390" s="41">
        <v>1.4</v>
      </c>
      <c r="J1390" s="41">
        <f t="shared" si="33"/>
        <v>2.0999999999999996</v>
      </c>
      <c r="K1390" s="64">
        <v>12</v>
      </c>
      <c r="L1390" s="64">
        <v>2</v>
      </c>
      <c r="M1390" s="65" t="s">
        <v>127</v>
      </c>
      <c r="N1390" s="65" t="s">
        <v>125</v>
      </c>
      <c r="O1390" s="66">
        <v>226</v>
      </c>
    </row>
    <row r="1391" spans="1:15" ht="14.5" customHeight="1" x14ac:dyDescent="0.3">
      <c r="A1391" s="60" t="s">
        <v>1509</v>
      </c>
      <c r="B1391" s="61">
        <v>50771</v>
      </c>
      <c r="C1391" s="62">
        <v>12</v>
      </c>
      <c r="D1391" s="62">
        <v>64</v>
      </c>
      <c r="E1391" s="63">
        <v>17.43</v>
      </c>
      <c r="F1391" s="63">
        <v>30.19</v>
      </c>
      <c r="G1391" s="63">
        <v>42.95</v>
      </c>
      <c r="H1391" s="41">
        <v>0.53</v>
      </c>
      <c r="I1391" s="41">
        <v>1.4</v>
      </c>
      <c r="J1391" s="41">
        <f t="shared" si="33"/>
        <v>2.0999999999999996</v>
      </c>
      <c r="K1391" s="64">
        <v>12</v>
      </c>
      <c r="L1391" s="64">
        <v>2</v>
      </c>
      <c r="M1391" s="65" t="s">
        <v>127</v>
      </c>
      <c r="N1391" s="65" t="s">
        <v>125</v>
      </c>
      <c r="O1391" s="66">
        <v>226</v>
      </c>
    </row>
    <row r="1392" spans="1:15" ht="14.5" customHeight="1" x14ac:dyDescent="0.3">
      <c r="A1392" s="60" t="s">
        <v>1510</v>
      </c>
      <c r="B1392" s="61">
        <v>50772</v>
      </c>
      <c r="C1392" s="62">
        <v>12</v>
      </c>
      <c r="D1392" s="62">
        <v>63</v>
      </c>
      <c r="E1392" s="63">
        <v>20.79</v>
      </c>
      <c r="F1392" s="63">
        <v>38.380000000000003</v>
      </c>
      <c r="G1392" s="63">
        <v>55.97</v>
      </c>
      <c r="H1392" s="41">
        <v>0.63</v>
      </c>
      <c r="I1392" s="41">
        <v>1.67</v>
      </c>
      <c r="J1392" s="41">
        <f t="shared" si="33"/>
        <v>2.5</v>
      </c>
      <c r="K1392" s="64">
        <v>12</v>
      </c>
      <c r="L1392" s="64">
        <v>2</v>
      </c>
      <c r="M1392" s="65" t="s">
        <v>127</v>
      </c>
      <c r="N1392" s="65" t="s">
        <v>125</v>
      </c>
      <c r="O1392" s="66">
        <v>226</v>
      </c>
    </row>
    <row r="1393" spans="1:15" ht="14.5" customHeight="1" x14ac:dyDescent="0.3">
      <c r="A1393" s="60" t="s">
        <v>1511</v>
      </c>
      <c r="B1393" s="61">
        <v>49540</v>
      </c>
      <c r="C1393" s="62">
        <v>81</v>
      </c>
      <c r="D1393" s="62">
        <v>1</v>
      </c>
      <c r="E1393" s="63">
        <v>31.45</v>
      </c>
      <c r="F1393" s="63">
        <v>52.65</v>
      </c>
      <c r="G1393" s="63">
        <v>73.849999999999994</v>
      </c>
      <c r="H1393" s="41">
        <v>0.95</v>
      </c>
      <c r="I1393" s="41">
        <v>2.52</v>
      </c>
      <c r="J1393" s="41">
        <f t="shared" si="33"/>
        <v>3.78</v>
      </c>
      <c r="K1393" s="64">
        <v>19</v>
      </c>
      <c r="L1393" s="64">
        <v>1</v>
      </c>
      <c r="M1393" s="65" t="s">
        <v>127</v>
      </c>
      <c r="N1393" s="65" t="s">
        <v>125</v>
      </c>
      <c r="O1393" s="66">
        <v>1</v>
      </c>
    </row>
    <row r="1394" spans="1:15" ht="14.5" customHeight="1" x14ac:dyDescent="0.3">
      <c r="A1394" s="60" t="s">
        <v>1512</v>
      </c>
      <c r="B1394" s="61">
        <v>49590</v>
      </c>
      <c r="C1394" s="62">
        <v>81</v>
      </c>
      <c r="D1394" s="62">
        <v>1</v>
      </c>
      <c r="E1394" s="63">
        <v>31.45</v>
      </c>
      <c r="F1394" s="63">
        <v>52.65</v>
      </c>
      <c r="G1394" s="63">
        <v>73.849999999999994</v>
      </c>
      <c r="H1394" s="41">
        <v>0.95</v>
      </c>
      <c r="I1394" s="41">
        <v>2.52</v>
      </c>
      <c r="J1394" s="41">
        <f t="shared" si="33"/>
        <v>3.78</v>
      </c>
      <c r="K1394" s="64">
        <v>19</v>
      </c>
      <c r="L1394" s="64">
        <v>1</v>
      </c>
      <c r="M1394" s="65" t="s">
        <v>127</v>
      </c>
      <c r="N1394" s="65" t="s">
        <v>125</v>
      </c>
      <c r="O1394" s="66">
        <v>1</v>
      </c>
    </row>
    <row r="1395" spans="1:15" ht="14.5" customHeight="1" x14ac:dyDescent="0.3">
      <c r="A1395" s="60" t="s">
        <v>1513</v>
      </c>
      <c r="B1395" s="61">
        <v>6720</v>
      </c>
      <c r="C1395" s="62">
        <v>81</v>
      </c>
      <c r="D1395" s="62">
        <v>4</v>
      </c>
      <c r="E1395" s="63">
        <v>18.690000000000001</v>
      </c>
      <c r="F1395" s="63">
        <v>34.46</v>
      </c>
      <c r="G1395" s="63">
        <v>42.95</v>
      </c>
      <c r="H1395" s="41">
        <v>0.56999999999999995</v>
      </c>
      <c r="I1395" s="41">
        <v>1.5</v>
      </c>
      <c r="J1395" s="41">
        <f t="shared" si="33"/>
        <v>2.25</v>
      </c>
      <c r="K1395" s="64">
        <v>17</v>
      </c>
      <c r="L1395" s="64">
        <v>2</v>
      </c>
      <c r="M1395" s="65" t="s">
        <v>127</v>
      </c>
      <c r="N1395" s="65" t="s">
        <v>125</v>
      </c>
      <c r="O1395" s="66">
        <v>7</v>
      </c>
    </row>
    <row r="1396" spans="1:15" ht="14.5" customHeight="1" x14ac:dyDescent="0.3">
      <c r="A1396" s="60" t="s">
        <v>1514</v>
      </c>
      <c r="B1396" s="61">
        <v>7471</v>
      </c>
      <c r="C1396" s="62">
        <v>7</v>
      </c>
      <c r="D1396" s="62">
        <v>4</v>
      </c>
      <c r="E1396" s="63">
        <v>18.690000000000001</v>
      </c>
      <c r="F1396" s="63">
        <v>30.82</v>
      </c>
      <c r="G1396" s="63">
        <v>42.95</v>
      </c>
      <c r="H1396" s="41">
        <v>0.56999999999999995</v>
      </c>
      <c r="I1396" s="41">
        <v>1.5</v>
      </c>
      <c r="J1396" s="41">
        <f t="shared" si="33"/>
        <v>2.25</v>
      </c>
      <c r="K1396" s="64">
        <v>7</v>
      </c>
      <c r="L1396" s="64">
        <v>2</v>
      </c>
      <c r="M1396" s="65" t="s">
        <v>125</v>
      </c>
      <c r="N1396" s="65" t="s">
        <v>125</v>
      </c>
      <c r="O1396" s="66">
        <v>19</v>
      </c>
    </row>
    <row r="1397" spans="1:15" ht="14.5" customHeight="1" x14ac:dyDescent="0.3">
      <c r="A1397" s="60" t="s">
        <v>1515</v>
      </c>
      <c r="B1397" s="61">
        <v>7472</v>
      </c>
      <c r="C1397" s="62">
        <v>7</v>
      </c>
      <c r="D1397" s="62">
        <v>3</v>
      </c>
      <c r="E1397" s="63">
        <v>24.33</v>
      </c>
      <c r="F1397" s="63">
        <v>40.15</v>
      </c>
      <c r="G1397" s="63">
        <v>55.97</v>
      </c>
      <c r="H1397" s="41">
        <v>0.73</v>
      </c>
      <c r="I1397" s="41">
        <v>1.95</v>
      </c>
      <c r="J1397" s="41">
        <f t="shared" si="33"/>
        <v>2.92</v>
      </c>
      <c r="K1397" s="64">
        <v>7</v>
      </c>
      <c r="L1397" s="64">
        <v>2</v>
      </c>
      <c r="M1397" s="65" t="s">
        <v>127</v>
      </c>
      <c r="N1397" s="65" t="s">
        <v>125</v>
      </c>
      <c r="O1397" s="66">
        <v>19</v>
      </c>
    </row>
    <row r="1398" spans="1:15" ht="14.5" customHeight="1" x14ac:dyDescent="0.3">
      <c r="A1398" s="60" t="s">
        <v>1516</v>
      </c>
      <c r="B1398" s="61">
        <v>50720</v>
      </c>
      <c r="C1398" s="62">
        <v>81</v>
      </c>
      <c r="D1398" s="62">
        <v>3</v>
      </c>
      <c r="E1398" s="63">
        <v>24.33</v>
      </c>
      <c r="F1398" s="63">
        <v>40.15</v>
      </c>
      <c r="G1398" s="63">
        <v>55.97</v>
      </c>
      <c r="H1398" s="41">
        <v>0.73</v>
      </c>
      <c r="I1398" s="41">
        <v>1.95</v>
      </c>
      <c r="J1398" s="41">
        <f t="shared" si="33"/>
        <v>2.92</v>
      </c>
      <c r="K1398" s="64">
        <v>17</v>
      </c>
      <c r="L1398" s="64">
        <v>2</v>
      </c>
      <c r="M1398" s="65" t="s">
        <v>127</v>
      </c>
      <c r="N1398" s="65" t="s">
        <v>125</v>
      </c>
      <c r="O1398" s="66">
        <v>7</v>
      </c>
    </row>
    <row r="1399" spans="1:15" ht="14.5" customHeight="1" x14ac:dyDescent="0.3">
      <c r="A1399" s="60" t="s">
        <v>1517</v>
      </c>
      <c r="B1399" s="61">
        <v>33262</v>
      </c>
      <c r="C1399" s="62">
        <v>15</v>
      </c>
      <c r="D1399" s="62">
        <v>3</v>
      </c>
      <c r="E1399" s="63">
        <v>24.33</v>
      </c>
      <c r="F1399" s="63">
        <v>40.15</v>
      </c>
      <c r="G1399" s="63">
        <v>55.97</v>
      </c>
      <c r="H1399" s="41">
        <v>0.73</v>
      </c>
      <c r="I1399" s="41">
        <v>1.95</v>
      </c>
      <c r="J1399" s="41">
        <f t="shared" si="33"/>
        <v>2.92</v>
      </c>
      <c r="K1399" s="64">
        <v>15</v>
      </c>
      <c r="L1399" s="64">
        <v>2</v>
      </c>
      <c r="M1399" s="65" t="s">
        <v>127</v>
      </c>
      <c r="N1399" s="65" t="s">
        <v>125</v>
      </c>
      <c r="O1399" s="66">
        <v>57</v>
      </c>
    </row>
    <row r="1400" spans="1:15" ht="14.5" customHeight="1" x14ac:dyDescent="0.3">
      <c r="A1400" s="60" t="s">
        <v>1518</v>
      </c>
      <c r="B1400" s="61">
        <v>33261</v>
      </c>
      <c r="C1400" s="62">
        <v>15</v>
      </c>
      <c r="D1400" s="62">
        <v>3</v>
      </c>
      <c r="E1400" s="63">
        <v>24.33</v>
      </c>
      <c r="F1400" s="63">
        <v>40.15</v>
      </c>
      <c r="G1400" s="63">
        <v>55.97</v>
      </c>
      <c r="H1400" s="41">
        <v>0.73</v>
      </c>
      <c r="I1400" s="41">
        <v>1.95</v>
      </c>
      <c r="J1400" s="41">
        <f t="shared" si="33"/>
        <v>2.92</v>
      </c>
      <c r="K1400" s="64">
        <v>15</v>
      </c>
      <c r="L1400" s="64">
        <v>2</v>
      </c>
      <c r="M1400" s="65" t="s">
        <v>127</v>
      </c>
      <c r="N1400" s="65" t="s">
        <v>125</v>
      </c>
      <c r="O1400" s="66">
        <v>57</v>
      </c>
    </row>
    <row r="1401" spans="1:15" ht="14.5" customHeight="1" x14ac:dyDescent="0.3">
      <c r="A1401" s="60" t="s">
        <v>1519</v>
      </c>
      <c r="B1401" s="61">
        <v>33201</v>
      </c>
      <c r="C1401" s="62">
        <v>15</v>
      </c>
      <c r="D1401" s="62">
        <v>3</v>
      </c>
      <c r="E1401" s="63">
        <v>24.33</v>
      </c>
      <c r="F1401" s="63">
        <v>40.15</v>
      </c>
      <c r="G1401" s="63">
        <v>55.97</v>
      </c>
      <c r="H1401" s="41">
        <v>0.73</v>
      </c>
      <c r="I1401" s="41">
        <v>1.95</v>
      </c>
      <c r="J1401" s="41">
        <f t="shared" si="33"/>
        <v>2.92</v>
      </c>
      <c r="K1401" s="64">
        <v>15</v>
      </c>
      <c r="L1401" s="64">
        <v>2</v>
      </c>
      <c r="M1401" s="65" t="s">
        <v>127</v>
      </c>
      <c r="N1401" s="65" t="s">
        <v>125</v>
      </c>
      <c r="O1401" s="66">
        <v>57</v>
      </c>
    </row>
    <row r="1402" spans="1:15" ht="14.5" customHeight="1" x14ac:dyDescent="0.3">
      <c r="A1402" s="60" t="s">
        <v>1520</v>
      </c>
      <c r="B1402" s="61">
        <v>33202</v>
      </c>
      <c r="C1402" s="62">
        <v>15</v>
      </c>
      <c r="D1402" s="62">
        <v>3</v>
      </c>
      <c r="E1402" s="63">
        <v>24.33</v>
      </c>
      <c r="F1402" s="63">
        <v>40.15</v>
      </c>
      <c r="G1402" s="63">
        <v>55.97</v>
      </c>
      <c r="H1402" s="41">
        <v>0.73</v>
      </c>
      <c r="I1402" s="41">
        <v>1.95</v>
      </c>
      <c r="J1402" s="41">
        <f t="shared" si="33"/>
        <v>2.92</v>
      </c>
      <c r="K1402" s="64">
        <v>15</v>
      </c>
      <c r="L1402" s="64">
        <v>2</v>
      </c>
      <c r="M1402" s="65" t="s">
        <v>127</v>
      </c>
      <c r="N1402" s="65" t="s">
        <v>125</v>
      </c>
      <c r="O1402" s="66">
        <v>57</v>
      </c>
    </row>
    <row r="1403" spans="1:15" ht="14.5" customHeight="1" x14ac:dyDescent="0.3">
      <c r="A1403" s="60" t="s">
        <v>1521</v>
      </c>
      <c r="B1403" s="61">
        <v>33640</v>
      </c>
      <c r="C1403" s="62">
        <v>81</v>
      </c>
      <c r="D1403" s="62">
        <v>2</v>
      </c>
      <c r="E1403" s="63">
        <v>28.47</v>
      </c>
      <c r="F1403" s="63">
        <v>46.96</v>
      </c>
      <c r="G1403" s="63">
        <v>65.45</v>
      </c>
      <c r="H1403" s="41">
        <v>0.86</v>
      </c>
      <c r="I1403" s="41">
        <v>2.2799999999999998</v>
      </c>
      <c r="J1403" s="41">
        <f t="shared" si="33"/>
        <v>3.42</v>
      </c>
      <c r="K1403" s="64">
        <v>98</v>
      </c>
      <c r="L1403" s="64">
        <v>1</v>
      </c>
      <c r="M1403" s="65" t="s">
        <v>127</v>
      </c>
      <c r="N1403" s="65" t="s">
        <v>125</v>
      </c>
      <c r="O1403" s="66">
        <v>2</v>
      </c>
    </row>
    <row r="1404" spans="1:15" ht="14.5" customHeight="1" x14ac:dyDescent="0.3">
      <c r="A1404" s="60" t="s">
        <v>1522</v>
      </c>
      <c r="B1404" s="61">
        <v>33620</v>
      </c>
      <c r="C1404" s="62">
        <v>81</v>
      </c>
      <c r="D1404" s="62">
        <v>3</v>
      </c>
      <c r="E1404" s="63">
        <v>24.33</v>
      </c>
      <c r="F1404" s="63">
        <v>40.15</v>
      </c>
      <c r="G1404" s="63">
        <v>55.97</v>
      </c>
      <c r="H1404" s="41">
        <v>0.73</v>
      </c>
      <c r="I1404" s="41">
        <v>1.95</v>
      </c>
      <c r="J1404" s="41">
        <f t="shared" si="33"/>
        <v>2.92</v>
      </c>
      <c r="K1404" s="64">
        <v>17</v>
      </c>
      <c r="L1404" s="64">
        <v>2</v>
      </c>
      <c r="M1404" s="65" t="s">
        <v>127</v>
      </c>
      <c r="N1404" s="65" t="s">
        <v>125</v>
      </c>
      <c r="O1404" s="66">
        <v>7</v>
      </c>
    </row>
    <row r="1405" spans="1:15" ht="14.5" customHeight="1" x14ac:dyDescent="0.3">
      <c r="A1405" s="60" t="s">
        <v>1523</v>
      </c>
      <c r="B1405" s="61">
        <v>53903</v>
      </c>
      <c r="C1405" s="62">
        <v>12</v>
      </c>
      <c r="D1405" s="62">
        <v>64</v>
      </c>
      <c r="E1405" s="63">
        <v>17.43</v>
      </c>
      <c r="F1405" s="63">
        <v>30.19</v>
      </c>
      <c r="G1405" s="63">
        <v>42.95</v>
      </c>
      <c r="H1405" s="41">
        <v>0.53</v>
      </c>
      <c r="I1405" s="41">
        <v>1.4</v>
      </c>
      <c r="J1405" s="41">
        <f t="shared" ref="J1405:J1409" si="34">ROUNDUP(E1405*0.12,2)</f>
        <v>2.0999999999999996</v>
      </c>
      <c r="K1405" s="64">
        <v>12</v>
      </c>
      <c r="L1405" s="64">
        <v>2</v>
      </c>
      <c r="M1405" s="65" t="s">
        <v>127</v>
      </c>
      <c r="N1405" s="65" t="s">
        <v>125</v>
      </c>
      <c r="O1405" s="66">
        <v>112</v>
      </c>
    </row>
    <row r="1406" spans="1:15" ht="14.5" customHeight="1" x14ac:dyDescent="0.3">
      <c r="A1406" s="60" t="s">
        <v>1524</v>
      </c>
      <c r="B1406" s="61">
        <v>53904</v>
      </c>
      <c r="C1406" s="62">
        <v>12</v>
      </c>
      <c r="D1406" s="62">
        <v>64</v>
      </c>
      <c r="E1406" s="63">
        <v>17.43</v>
      </c>
      <c r="F1406" s="63">
        <v>30.19</v>
      </c>
      <c r="G1406" s="63">
        <v>42.95</v>
      </c>
      <c r="H1406" s="41">
        <v>0.53</v>
      </c>
      <c r="I1406" s="41">
        <v>1.4</v>
      </c>
      <c r="J1406" s="41">
        <f t="shared" si="34"/>
        <v>2.0999999999999996</v>
      </c>
      <c r="K1406" s="64">
        <v>12</v>
      </c>
      <c r="L1406" s="64">
        <v>2</v>
      </c>
      <c r="M1406" s="65" t="s">
        <v>127</v>
      </c>
      <c r="N1406" s="65" t="s">
        <v>125</v>
      </c>
      <c r="O1406" s="66">
        <v>112</v>
      </c>
    </row>
    <row r="1407" spans="1:15" ht="14.5" customHeight="1" x14ac:dyDescent="0.3">
      <c r="A1407" s="60" t="s">
        <v>1525</v>
      </c>
      <c r="B1407" s="61">
        <v>23080</v>
      </c>
      <c r="C1407" s="62">
        <v>2</v>
      </c>
      <c r="D1407" s="62">
        <v>10</v>
      </c>
      <c r="E1407" s="63">
        <v>15.45</v>
      </c>
      <c r="F1407" s="63"/>
      <c r="G1407" s="63">
        <v>23.63</v>
      </c>
      <c r="H1407" s="41">
        <v>0.47</v>
      </c>
      <c r="I1407" s="41">
        <v>1.24</v>
      </c>
      <c r="J1407" s="41">
        <f t="shared" si="34"/>
        <v>1.86</v>
      </c>
      <c r="K1407" s="64">
        <v>2</v>
      </c>
      <c r="L1407" s="64">
        <v>6</v>
      </c>
      <c r="M1407" s="65" t="s">
        <v>125</v>
      </c>
      <c r="N1407" s="65" t="s">
        <v>125</v>
      </c>
      <c r="O1407" s="66">
        <v>195</v>
      </c>
    </row>
    <row r="1408" spans="1:15" ht="14.5" customHeight="1" x14ac:dyDescent="0.3">
      <c r="A1408" s="60" t="s">
        <v>1526</v>
      </c>
      <c r="B1408" s="61">
        <v>5800</v>
      </c>
      <c r="C1408" s="62">
        <v>7</v>
      </c>
      <c r="D1408" s="62">
        <v>3</v>
      </c>
      <c r="E1408" s="63">
        <v>24.33</v>
      </c>
      <c r="F1408" s="63">
        <v>40.15</v>
      </c>
      <c r="G1408" s="63">
        <v>55.97</v>
      </c>
      <c r="H1408" s="41">
        <v>0.73</v>
      </c>
      <c r="I1408" s="41">
        <v>1.95</v>
      </c>
      <c r="J1408" s="41">
        <f t="shared" si="34"/>
        <v>2.92</v>
      </c>
      <c r="K1408" s="64">
        <v>7</v>
      </c>
      <c r="L1408" s="64">
        <v>2</v>
      </c>
      <c r="M1408" s="65" t="s">
        <v>127</v>
      </c>
      <c r="N1408" s="65" t="s">
        <v>125</v>
      </c>
      <c r="O1408" s="66">
        <v>19</v>
      </c>
    </row>
    <row r="1409" spans="1:15" ht="14.5" customHeight="1" x14ac:dyDescent="0.3">
      <c r="A1409" s="60" t="s">
        <v>1527</v>
      </c>
      <c r="B1409" s="61">
        <v>5820</v>
      </c>
      <c r="C1409" s="62">
        <v>81</v>
      </c>
      <c r="D1409" s="62">
        <v>3</v>
      </c>
      <c r="E1409" s="63">
        <v>24.33</v>
      </c>
      <c r="F1409" s="63">
        <v>40.15</v>
      </c>
      <c r="G1409" s="63">
        <v>55.97</v>
      </c>
      <c r="H1409" s="41">
        <v>0.73</v>
      </c>
      <c r="I1409" s="41">
        <v>1.95</v>
      </c>
      <c r="J1409" s="41">
        <f t="shared" si="34"/>
        <v>2.92</v>
      </c>
      <c r="K1409" s="64">
        <v>17</v>
      </c>
      <c r="L1409" s="64">
        <v>2</v>
      </c>
      <c r="M1409" s="65" t="s">
        <v>127</v>
      </c>
      <c r="N1409" s="65" t="s">
        <v>125</v>
      </c>
      <c r="O1409" s="66">
        <v>3</v>
      </c>
    </row>
    <row r="1410" spans="1:15" ht="14.5" customHeight="1" x14ac:dyDescent="0.3">
      <c r="A1410" s="60" t="s">
        <v>1528</v>
      </c>
      <c r="B1410" s="61">
        <v>94920</v>
      </c>
      <c r="C1410" s="62">
        <v>18</v>
      </c>
      <c r="D1410" s="62">
        <v>0</v>
      </c>
      <c r="E1410" s="63"/>
      <c r="F1410" s="63"/>
      <c r="G1410" s="63"/>
      <c r="H1410" s="41"/>
      <c r="I1410" s="41"/>
      <c r="J1410" s="41"/>
      <c r="K1410" s="64">
        <v>99</v>
      </c>
      <c r="L1410" s="64">
        <v>2</v>
      </c>
      <c r="M1410" s="65" t="s">
        <v>125</v>
      </c>
      <c r="N1410" s="65" t="s">
        <v>125</v>
      </c>
      <c r="O1410" s="66">
        <v>0</v>
      </c>
    </row>
    <row r="1411" spans="1:15" ht="14.5" customHeight="1" x14ac:dyDescent="0.3">
      <c r="A1411" s="60" t="s">
        <v>1529</v>
      </c>
      <c r="B1411" s="61">
        <v>49160</v>
      </c>
      <c r="C1411" s="62">
        <v>12</v>
      </c>
      <c r="D1411" s="62">
        <v>63</v>
      </c>
      <c r="E1411" s="63">
        <v>20.79</v>
      </c>
      <c r="F1411" s="63">
        <v>38.380000000000003</v>
      </c>
      <c r="G1411" s="63">
        <v>55.97</v>
      </c>
      <c r="H1411" s="41">
        <v>0.63</v>
      </c>
      <c r="I1411" s="41">
        <v>1.67</v>
      </c>
      <c r="J1411" s="41">
        <f t="shared" ref="J1411:J1449" si="35">ROUNDUP(E1411*0.12,2)</f>
        <v>2.5</v>
      </c>
      <c r="K1411" s="64">
        <v>12</v>
      </c>
      <c r="L1411" s="64">
        <v>2</v>
      </c>
      <c r="M1411" s="65" t="s">
        <v>127</v>
      </c>
      <c r="N1411" s="65" t="s">
        <v>125</v>
      </c>
      <c r="O1411" s="66">
        <v>112</v>
      </c>
    </row>
    <row r="1412" spans="1:15" ht="14.5" customHeight="1" x14ac:dyDescent="0.3">
      <c r="A1412" s="60" t="s">
        <v>1530</v>
      </c>
      <c r="B1412" s="61">
        <v>49164</v>
      </c>
      <c r="C1412" s="62">
        <v>12</v>
      </c>
      <c r="D1412" s="62">
        <v>63</v>
      </c>
      <c r="E1412" s="63">
        <v>20.79</v>
      </c>
      <c r="F1412" s="63">
        <v>38.380000000000003</v>
      </c>
      <c r="G1412" s="63">
        <v>55.97</v>
      </c>
      <c r="H1412" s="41">
        <v>0.63</v>
      </c>
      <c r="I1412" s="41">
        <v>1.67</v>
      </c>
      <c r="J1412" s="41">
        <f t="shared" si="35"/>
        <v>2.5</v>
      </c>
      <c r="K1412" s="64">
        <v>12</v>
      </c>
      <c r="L1412" s="64">
        <v>2</v>
      </c>
      <c r="M1412" s="65" t="s">
        <v>127</v>
      </c>
      <c r="N1412" s="65" t="s">
        <v>125</v>
      </c>
      <c r="O1412" s="66">
        <v>112</v>
      </c>
    </row>
    <row r="1413" spans="1:15" ht="14.5" customHeight="1" x14ac:dyDescent="0.3">
      <c r="A1413" s="60" t="s">
        <v>1531</v>
      </c>
      <c r="B1413" s="61">
        <v>49161</v>
      </c>
      <c r="C1413" s="62">
        <v>12</v>
      </c>
      <c r="D1413" s="62">
        <v>64</v>
      </c>
      <c r="E1413" s="63">
        <v>17.43</v>
      </c>
      <c r="F1413" s="63">
        <v>30.19</v>
      </c>
      <c r="G1413" s="63">
        <v>42.95</v>
      </c>
      <c r="H1413" s="41">
        <v>0.53</v>
      </c>
      <c r="I1413" s="41">
        <v>1.4</v>
      </c>
      <c r="J1413" s="41">
        <f t="shared" si="35"/>
        <v>2.0999999999999996</v>
      </c>
      <c r="K1413" s="64">
        <v>12</v>
      </c>
      <c r="L1413" s="64">
        <v>2</v>
      </c>
      <c r="M1413" s="65" t="s">
        <v>125</v>
      </c>
      <c r="N1413" s="65" t="s">
        <v>125</v>
      </c>
      <c r="O1413" s="66">
        <v>112</v>
      </c>
    </row>
    <row r="1414" spans="1:15" ht="14.5" customHeight="1" x14ac:dyDescent="0.3">
      <c r="A1414" s="60" t="s">
        <v>1532</v>
      </c>
      <c r="B1414" s="61">
        <v>49000</v>
      </c>
      <c r="C1414" s="62">
        <v>2</v>
      </c>
      <c r="D1414" s="62">
        <v>11</v>
      </c>
      <c r="E1414" s="63">
        <v>16.71</v>
      </c>
      <c r="F1414" s="63"/>
      <c r="G1414" s="63">
        <v>25.56</v>
      </c>
      <c r="H1414" s="41">
        <v>0.51</v>
      </c>
      <c r="I1414" s="41">
        <v>1.34</v>
      </c>
      <c r="J1414" s="41">
        <f t="shared" si="35"/>
        <v>2.0099999999999998</v>
      </c>
      <c r="K1414" s="64">
        <v>2</v>
      </c>
      <c r="L1414" s="64">
        <v>6</v>
      </c>
      <c r="M1414" s="65" t="s">
        <v>125</v>
      </c>
      <c r="N1414" s="65" t="s">
        <v>125</v>
      </c>
      <c r="O1414" s="66">
        <v>195</v>
      </c>
    </row>
    <row r="1415" spans="1:15" ht="14.5" customHeight="1" x14ac:dyDescent="0.3">
      <c r="A1415" s="60" t="s">
        <v>1533</v>
      </c>
      <c r="B1415" s="61">
        <v>49301</v>
      </c>
      <c r="C1415" s="62">
        <v>12</v>
      </c>
      <c r="D1415" s="62">
        <v>64</v>
      </c>
      <c r="E1415" s="63">
        <v>17.43</v>
      </c>
      <c r="F1415" s="63">
        <v>30.19</v>
      </c>
      <c r="G1415" s="63">
        <v>42.95</v>
      </c>
      <c r="H1415" s="41">
        <v>0.53</v>
      </c>
      <c r="I1415" s="41">
        <v>1.4</v>
      </c>
      <c r="J1415" s="41">
        <f t="shared" si="35"/>
        <v>2.0999999999999996</v>
      </c>
      <c r="K1415" s="64">
        <v>12</v>
      </c>
      <c r="L1415" s="64">
        <v>2</v>
      </c>
      <c r="M1415" s="65" t="s">
        <v>127</v>
      </c>
      <c r="N1415" s="65" t="s">
        <v>125</v>
      </c>
      <c r="O1415" s="66">
        <v>112</v>
      </c>
    </row>
    <row r="1416" spans="1:15" ht="14.5" customHeight="1" x14ac:dyDescent="0.3">
      <c r="A1416" s="60" t="s">
        <v>1534</v>
      </c>
      <c r="B1416" s="61">
        <v>49302</v>
      </c>
      <c r="C1416" s="62">
        <v>12</v>
      </c>
      <c r="D1416" s="62">
        <v>63</v>
      </c>
      <c r="E1416" s="63">
        <v>20.79</v>
      </c>
      <c r="F1416" s="63">
        <v>38.380000000000003</v>
      </c>
      <c r="G1416" s="63">
        <v>55.97</v>
      </c>
      <c r="H1416" s="41">
        <v>0.63</v>
      </c>
      <c r="I1416" s="41">
        <v>1.67</v>
      </c>
      <c r="J1416" s="41">
        <f t="shared" si="35"/>
        <v>2.5</v>
      </c>
      <c r="K1416" s="64">
        <v>12</v>
      </c>
      <c r="L1416" s="64">
        <v>2</v>
      </c>
      <c r="M1416" s="65" t="s">
        <v>127</v>
      </c>
      <c r="N1416" s="65" t="s">
        <v>125</v>
      </c>
      <c r="O1416" s="66">
        <v>112</v>
      </c>
    </row>
    <row r="1417" spans="1:15" ht="14.5" customHeight="1" x14ac:dyDescent="0.3">
      <c r="A1417" s="60" t="s">
        <v>1535</v>
      </c>
      <c r="B1417" s="61">
        <v>49120</v>
      </c>
      <c r="C1417" s="62">
        <v>81</v>
      </c>
      <c r="D1417" s="62">
        <v>3</v>
      </c>
      <c r="E1417" s="63">
        <v>24.33</v>
      </c>
      <c r="F1417" s="63">
        <v>40.15</v>
      </c>
      <c r="G1417" s="63">
        <v>55.97</v>
      </c>
      <c r="H1417" s="41">
        <v>0.73</v>
      </c>
      <c r="I1417" s="41">
        <v>1.95</v>
      </c>
      <c r="J1417" s="41">
        <f t="shared" si="35"/>
        <v>2.92</v>
      </c>
      <c r="K1417" s="64">
        <v>17</v>
      </c>
      <c r="L1417" s="64">
        <v>2</v>
      </c>
      <c r="M1417" s="65" t="s">
        <v>127</v>
      </c>
      <c r="N1417" s="65" t="s">
        <v>125</v>
      </c>
      <c r="O1417" s="66">
        <v>7</v>
      </c>
    </row>
    <row r="1418" spans="1:15" ht="14.5" customHeight="1" x14ac:dyDescent="0.3">
      <c r="A1418" s="60" t="s">
        <v>1536</v>
      </c>
      <c r="B1418" s="61">
        <v>23700</v>
      </c>
      <c r="C1418" s="62">
        <v>12</v>
      </c>
      <c r="D1418" s="62">
        <v>64</v>
      </c>
      <c r="E1418" s="63">
        <v>17.43</v>
      </c>
      <c r="F1418" s="63">
        <v>30.19</v>
      </c>
      <c r="G1418" s="63">
        <v>42.95</v>
      </c>
      <c r="H1418" s="41">
        <v>0.53</v>
      </c>
      <c r="I1418" s="41">
        <v>1.4</v>
      </c>
      <c r="J1418" s="41">
        <f t="shared" si="35"/>
        <v>2.0999999999999996</v>
      </c>
      <c r="K1418" s="64">
        <v>12</v>
      </c>
      <c r="L1418" s="64">
        <v>2</v>
      </c>
      <c r="M1418" s="65" t="s">
        <v>127</v>
      </c>
      <c r="N1418" s="65" t="s">
        <v>125</v>
      </c>
      <c r="O1418" s="66">
        <v>112</v>
      </c>
    </row>
    <row r="1419" spans="1:15" ht="14.5" customHeight="1" x14ac:dyDescent="0.3">
      <c r="A1419" s="60" t="s">
        <v>1537</v>
      </c>
      <c r="B1419" s="61">
        <v>49490</v>
      </c>
      <c r="C1419" s="62">
        <v>81</v>
      </c>
      <c r="D1419" s="62">
        <v>1</v>
      </c>
      <c r="E1419" s="63">
        <v>31.45</v>
      </c>
      <c r="F1419" s="63">
        <v>52.65</v>
      </c>
      <c r="G1419" s="63">
        <v>73.849999999999994</v>
      </c>
      <c r="H1419" s="41">
        <v>0.95</v>
      </c>
      <c r="I1419" s="41">
        <v>2.52</v>
      </c>
      <c r="J1419" s="41">
        <f t="shared" si="35"/>
        <v>3.78</v>
      </c>
      <c r="K1419" s="64">
        <v>19</v>
      </c>
      <c r="L1419" s="64">
        <v>1</v>
      </c>
      <c r="M1419" s="65" t="s">
        <v>127</v>
      </c>
      <c r="N1419" s="65" t="s">
        <v>125</v>
      </c>
      <c r="O1419" s="66">
        <v>1</v>
      </c>
    </row>
    <row r="1420" spans="1:15" ht="14.5" customHeight="1" x14ac:dyDescent="0.3">
      <c r="A1420" s="60" t="s">
        <v>1538</v>
      </c>
      <c r="B1420" s="61">
        <v>27861</v>
      </c>
      <c r="C1420" s="62">
        <v>14</v>
      </c>
      <c r="D1420" s="62">
        <v>14</v>
      </c>
      <c r="E1420" s="63">
        <v>18.690000000000001</v>
      </c>
      <c r="F1420" s="63">
        <v>30.82</v>
      </c>
      <c r="G1420" s="63">
        <v>42.95</v>
      </c>
      <c r="H1420" s="41">
        <v>0.56999999999999995</v>
      </c>
      <c r="I1420" s="41">
        <v>1.5</v>
      </c>
      <c r="J1420" s="41">
        <f t="shared" si="35"/>
        <v>2.25</v>
      </c>
      <c r="K1420" s="64">
        <v>14</v>
      </c>
      <c r="L1420" s="64">
        <v>2</v>
      </c>
      <c r="M1420" s="65" t="s">
        <v>127</v>
      </c>
      <c r="N1420" s="65" t="s">
        <v>125</v>
      </c>
      <c r="O1420" s="66">
        <v>28</v>
      </c>
    </row>
    <row r="1421" spans="1:15" ht="14.5" customHeight="1" x14ac:dyDescent="0.3">
      <c r="A1421" s="60" t="s">
        <v>1539</v>
      </c>
      <c r="B1421" s="61">
        <v>27863</v>
      </c>
      <c r="C1421" s="62">
        <v>14</v>
      </c>
      <c r="D1421" s="62">
        <v>13</v>
      </c>
      <c r="E1421" s="63">
        <v>24.33</v>
      </c>
      <c r="F1421" s="63">
        <v>40.15</v>
      </c>
      <c r="G1421" s="63">
        <v>55.97</v>
      </c>
      <c r="H1421" s="41">
        <v>0.73</v>
      </c>
      <c r="I1421" s="41">
        <v>1.95</v>
      </c>
      <c r="J1421" s="41">
        <f t="shared" si="35"/>
        <v>2.92</v>
      </c>
      <c r="K1421" s="64">
        <v>14</v>
      </c>
      <c r="L1421" s="64">
        <v>2</v>
      </c>
      <c r="M1421" s="65" t="s">
        <v>127</v>
      </c>
      <c r="N1421" s="65" t="s">
        <v>125</v>
      </c>
      <c r="O1421" s="66">
        <v>28</v>
      </c>
    </row>
    <row r="1422" spans="1:15" ht="14.5" customHeight="1" x14ac:dyDescent="0.3">
      <c r="A1422" s="60" t="s">
        <v>1540</v>
      </c>
      <c r="B1422" s="61">
        <v>27862</v>
      </c>
      <c r="C1422" s="62">
        <v>14</v>
      </c>
      <c r="D1422" s="62">
        <v>13</v>
      </c>
      <c r="E1422" s="63">
        <v>24.33</v>
      </c>
      <c r="F1422" s="63">
        <v>40.15</v>
      </c>
      <c r="G1422" s="63">
        <v>55.97</v>
      </c>
      <c r="H1422" s="41">
        <v>0.73</v>
      </c>
      <c r="I1422" s="41">
        <v>1.95</v>
      </c>
      <c r="J1422" s="41">
        <f t="shared" si="35"/>
        <v>2.92</v>
      </c>
      <c r="K1422" s="64">
        <v>14</v>
      </c>
      <c r="L1422" s="64">
        <v>2</v>
      </c>
      <c r="M1422" s="65" t="s">
        <v>127</v>
      </c>
      <c r="N1422" s="65" t="s">
        <v>125</v>
      </c>
      <c r="O1422" s="66">
        <v>28</v>
      </c>
    </row>
    <row r="1423" spans="1:15" ht="14.5" customHeight="1" x14ac:dyDescent="0.3">
      <c r="A1423" s="60" t="s">
        <v>1541</v>
      </c>
      <c r="B1423" s="61">
        <v>55711</v>
      </c>
      <c r="C1423" s="62">
        <v>15</v>
      </c>
      <c r="D1423" s="62">
        <v>4</v>
      </c>
      <c r="E1423" s="63">
        <v>18.690000000000001</v>
      </c>
      <c r="F1423" s="63">
        <v>30.82</v>
      </c>
      <c r="G1423" s="63">
        <v>42.95</v>
      </c>
      <c r="H1423" s="41">
        <v>0.56999999999999995</v>
      </c>
      <c r="I1423" s="41">
        <v>1.5</v>
      </c>
      <c r="J1423" s="41">
        <f t="shared" si="35"/>
        <v>2.25</v>
      </c>
      <c r="K1423" s="64">
        <v>36</v>
      </c>
      <c r="L1423" s="64">
        <v>2</v>
      </c>
      <c r="M1423" s="65" t="s">
        <v>124</v>
      </c>
      <c r="N1423" s="65" t="s">
        <v>125</v>
      </c>
      <c r="O1423" s="66">
        <v>50</v>
      </c>
    </row>
    <row r="1424" spans="1:15" ht="14.5" customHeight="1" x14ac:dyDescent="0.3">
      <c r="A1424" s="60" t="s">
        <v>1542</v>
      </c>
      <c r="B1424" s="61">
        <v>55713</v>
      </c>
      <c r="C1424" s="62">
        <v>15</v>
      </c>
      <c r="D1424" s="62">
        <v>3</v>
      </c>
      <c r="E1424" s="63">
        <v>24.33</v>
      </c>
      <c r="F1424" s="63">
        <v>40.15</v>
      </c>
      <c r="G1424" s="63">
        <v>55.97</v>
      </c>
      <c r="H1424" s="41">
        <v>0.73</v>
      </c>
      <c r="I1424" s="41">
        <v>1.95</v>
      </c>
      <c r="J1424" s="41">
        <f t="shared" si="35"/>
        <v>2.92</v>
      </c>
      <c r="K1424" s="64">
        <v>15</v>
      </c>
      <c r="L1424" s="64">
        <v>2</v>
      </c>
      <c r="M1424" s="65" t="s">
        <v>127</v>
      </c>
      <c r="N1424" s="65" t="s">
        <v>125</v>
      </c>
      <c r="O1424" s="66">
        <v>50</v>
      </c>
    </row>
    <row r="1425" spans="1:15" ht="14.5" customHeight="1" x14ac:dyDescent="0.3">
      <c r="A1425" s="60" t="s">
        <v>1543</v>
      </c>
      <c r="B1425" s="61">
        <v>55712</v>
      </c>
      <c r="C1425" s="62">
        <v>15</v>
      </c>
      <c r="D1425" s="62">
        <v>3</v>
      </c>
      <c r="E1425" s="63">
        <v>24.33</v>
      </c>
      <c r="F1425" s="63">
        <v>40.15</v>
      </c>
      <c r="G1425" s="63">
        <v>55.97</v>
      </c>
      <c r="H1425" s="41">
        <v>0.73</v>
      </c>
      <c r="I1425" s="41">
        <v>1.95</v>
      </c>
      <c r="J1425" s="41">
        <f t="shared" si="35"/>
        <v>2.92</v>
      </c>
      <c r="K1425" s="64">
        <v>15</v>
      </c>
      <c r="L1425" s="64">
        <v>2</v>
      </c>
      <c r="M1425" s="65" t="s">
        <v>127</v>
      </c>
      <c r="N1425" s="65" t="s">
        <v>125</v>
      </c>
      <c r="O1425" s="66">
        <v>50</v>
      </c>
    </row>
    <row r="1426" spans="1:15" ht="14.5" customHeight="1" x14ac:dyDescent="0.3">
      <c r="A1426" s="60" t="s">
        <v>1544</v>
      </c>
      <c r="B1426" s="61">
        <v>27261</v>
      </c>
      <c r="C1426" s="62">
        <v>14</v>
      </c>
      <c r="D1426" s="62">
        <v>14</v>
      </c>
      <c r="E1426" s="63">
        <v>18.690000000000001</v>
      </c>
      <c r="F1426" s="63">
        <v>30.82</v>
      </c>
      <c r="G1426" s="63">
        <v>42.95</v>
      </c>
      <c r="H1426" s="41">
        <v>0.56999999999999995</v>
      </c>
      <c r="I1426" s="41">
        <v>1.5</v>
      </c>
      <c r="J1426" s="41">
        <f t="shared" si="35"/>
        <v>2.25</v>
      </c>
      <c r="K1426" s="64">
        <v>14</v>
      </c>
      <c r="L1426" s="64">
        <v>2</v>
      </c>
      <c r="M1426" s="65" t="s">
        <v>127</v>
      </c>
      <c r="N1426" s="65" t="s">
        <v>125</v>
      </c>
      <c r="O1426" s="66">
        <v>28</v>
      </c>
    </row>
    <row r="1427" spans="1:15" ht="14.5" customHeight="1" x14ac:dyDescent="0.3">
      <c r="A1427" s="60" t="s">
        <v>1545</v>
      </c>
      <c r="B1427" s="61">
        <v>27263</v>
      </c>
      <c r="C1427" s="62">
        <v>14</v>
      </c>
      <c r="D1427" s="62">
        <v>13</v>
      </c>
      <c r="E1427" s="63">
        <v>24.33</v>
      </c>
      <c r="F1427" s="63">
        <v>40.15</v>
      </c>
      <c r="G1427" s="63">
        <v>55.97</v>
      </c>
      <c r="H1427" s="41">
        <v>0.73</v>
      </c>
      <c r="I1427" s="41">
        <v>1.95</v>
      </c>
      <c r="J1427" s="41">
        <f t="shared" si="35"/>
        <v>2.92</v>
      </c>
      <c r="K1427" s="64">
        <v>14</v>
      </c>
      <c r="L1427" s="64">
        <v>2</v>
      </c>
      <c r="M1427" s="65" t="s">
        <v>127</v>
      </c>
      <c r="N1427" s="65" t="s">
        <v>125</v>
      </c>
      <c r="O1427" s="66">
        <v>28</v>
      </c>
    </row>
    <row r="1428" spans="1:15" ht="14.5" customHeight="1" x14ac:dyDescent="0.3">
      <c r="A1428" s="60" t="s">
        <v>1546</v>
      </c>
      <c r="B1428" s="61">
        <v>27262</v>
      </c>
      <c r="C1428" s="62">
        <v>14</v>
      </c>
      <c r="D1428" s="62">
        <v>13</v>
      </c>
      <c r="E1428" s="63">
        <v>24.33</v>
      </c>
      <c r="F1428" s="63">
        <v>40.15</v>
      </c>
      <c r="G1428" s="63">
        <v>55.97</v>
      </c>
      <c r="H1428" s="41">
        <v>0.73</v>
      </c>
      <c r="I1428" s="41">
        <v>1.95</v>
      </c>
      <c r="J1428" s="41">
        <f t="shared" si="35"/>
        <v>2.92</v>
      </c>
      <c r="K1428" s="64">
        <v>14</v>
      </c>
      <c r="L1428" s="64">
        <v>2</v>
      </c>
      <c r="M1428" s="65" t="s">
        <v>127</v>
      </c>
      <c r="N1428" s="65" t="s">
        <v>125</v>
      </c>
      <c r="O1428" s="66">
        <v>28</v>
      </c>
    </row>
    <row r="1429" spans="1:15" ht="14.5" customHeight="1" x14ac:dyDescent="0.3">
      <c r="A1429" s="60" t="s">
        <v>1547</v>
      </c>
      <c r="B1429" s="61">
        <v>55771</v>
      </c>
      <c r="C1429" s="62">
        <v>15</v>
      </c>
      <c r="D1429" s="62">
        <v>4</v>
      </c>
      <c r="E1429" s="63">
        <v>18.690000000000001</v>
      </c>
      <c r="F1429" s="63">
        <v>30.82</v>
      </c>
      <c r="G1429" s="63">
        <v>42.95</v>
      </c>
      <c r="H1429" s="41">
        <v>0.56999999999999995</v>
      </c>
      <c r="I1429" s="41">
        <v>1.5</v>
      </c>
      <c r="J1429" s="41">
        <f t="shared" si="35"/>
        <v>2.25</v>
      </c>
      <c r="K1429" s="64">
        <v>37</v>
      </c>
      <c r="L1429" s="64">
        <v>2</v>
      </c>
      <c r="M1429" s="65" t="s">
        <v>127</v>
      </c>
      <c r="N1429" s="65" t="s">
        <v>125</v>
      </c>
      <c r="O1429" s="66">
        <v>50</v>
      </c>
    </row>
    <row r="1430" spans="1:15" ht="14.5" customHeight="1" x14ac:dyDescent="0.3">
      <c r="A1430" s="60" t="s">
        <v>1548</v>
      </c>
      <c r="B1430" s="61">
        <v>55773</v>
      </c>
      <c r="C1430" s="62">
        <v>15</v>
      </c>
      <c r="D1430" s="62">
        <v>3</v>
      </c>
      <c r="E1430" s="63">
        <v>24.33</v>
      </c>
      <c r="F1430" s="63">
        <v>40.15</v>
      </c>
      <c r="G1430" s="63">
        <v>55.97</v>
      </c>
      <c r="H1430" s="41">
        <v>0.73</v>
      </c>
      <c r="I1430" s="41">
        <v>1.95</v>
      </c>
      <c r="J1430" s="41">
        <f t="shared" si="35"/>
        <v>2.92</v>
      </c>
      <c r="K1430" s="64">
        <v>15</v>
      </c>
      <c r="L1430" s="64">
        <v>2</v>
      </c>
      <c r="M1430" s="65" t="s">
        <v>127</v>
      </c>
      <c r="N1430" s="65" t="s">
        <v>125</v>
      </c>
      <c r="O1430" s="66">
        <v>50</v>
      </c>
    </row>
    <row r="1431" spans="1:15" ht="14.5" customHeight="1" x14ac:dyDescent="0.3">
      <c r="A1431" s="60" t="s">
        <v>1549</v>
      </c>
      <c r="B1431" s="61">
        <v>55772</v>
      </c>
      <c r="C1431" s="62">
        <v>15</v>
      </c>
      <c r="D1431" s="62">
        <v>3</v>
      </c>
      <c r="E1431" s="63">
        <v>24.33</v>
      </c>
      <c r="F1431" s="63">
        <v>40.15</v>
      </c>
      <c r="G1431" s="63">
        <v>55.97</v>
      </c>
      <c r="H1431" s="41">
        <v>0.73</v>
      </c>
      <c r="I1431" s="41">
        <v>1.95</v>
      </c>
      <c r="J1431" s="41">
        <f t="shared" si="35"/>
        <v>2.92</v>
      </c>
      <c r="K1431" s="64">
        <v>15</v>
      </c>
      <c r="L1431" s="64">
        <v>2</v>
      </c>
      <c r="M1431" s="65" t="s">
        <v>127</v>
      </c>
      <c r="N1431" s="65" t="s">
        <v>125</v>
      </c>
      <c r="O1431" s="66">
        <v>50</v>
      </c>
    </row>
    <row r="1432" spans="1:15" ht="14.5" customHeight="1" x14ac:dyDescent="0.3">
      <c r="A1432" s="60" t="s">
        <v>1550</v>
      </c>
      <c r="B1432" s="61">
        <v>27961</v>
      </c>
      <c r="C1432" s="62">
        <v>14</v>
      </c>
      <c r="D1432" s="62">
        <v>14</v>
      </c>
      <c r="E1432" s="63">
        <v>18.690000000000001</v>
      </c>
      <c r="F1432" s="63">
        <v>30.82</v>
      </c>
      <c r="G1432" s="63">
        <v>42.95</v>
      </c>
      <c r="H1432" s="41">
        <v>0.56999999999999995</v>
      </c>
      <c r="I1432" s="41">
        <v>1.5</v>
      </c>
      <c r="J1432" s="41">
        <f t="shared" si="35"/>
        <v>2.25</v>
      </c>
      <c r="K1432" s="64">
        <v>14</v>
      </c>
      <c r="L1432" s="64">
        <v>2</v>
      </c>
      <c r="M1432" s="65" t="s">
        <v>127</v>
      </c>
      <c r="N1432" s="65" t="s">
        <v>125</v>
      </c>
      <c r="O1432" s="66">
        <v>28</v>
      </c>
    </row>
    <row r="1433" spans="1:15" ht="14.5" customHeight="1" x14ac:dyDescent="0.3">
      <c r="A1433" s="60" t="s">
        <v>1551</v>
      </c>
      <c r="B1433" s="61">
        <v>27963</v>
      </c>
      <c r="C1433" s="62">
        <v>14</v>
      </c>
      <c r="D1433" s="62">
        <v>13</v>
      </c>
      <c r="E1433" s="63">
        <v>24.33</v>
      </c>
      <c r="F1433" s="63">
        <v>40.15</v>
      </c>
      <c r="G1433" s="63">
        <v>55.97</v>
      </c>
      <c r="H1433" s="41">
        <v>0.73</v>
      </c>
      <c r="I1433" s="41">
        <v>1.95</v>
      </c>
      <c r="J1433" s="41">
        <f t="shared" si="35"/>
        <v>2.92</v>
      </c>
      <c r="K1433" s="64">
        <v>14</v>
      </c>
      <c r="L1433" s="64">
        <v>2</v>
      </c>
      <c r="M1433" s="65" t="s">
        <v>127</v>
      </c>
      <c r="N1433" s="65" t="s">
        <v>125</v>
      </c>
      <c r="O1433" s="66">
        <v>28</v>
      </c>
    </row>
    <row r="1434" spans="1:15" ht="14.5" customHeight="1" x14ac:dyDescent="0.3">
      <c r="A1434" s="60" t="s">
        <v>1552</v>
      </c>
      <c r="B1434" s="61">
        <v>27962</v>
      </c>
      <c r="C1434" s="62">
        <v>14</v>
      </c>
      <c r="D1434" s="62">
        <v>13</v>
      </c>
      <c r="E1434" s="63">
        <v>24.33</v>
      </c>
      <c r="F1434" s="63">
        <v>40.15</v>
      </c>
      <c r="G1434" s="63">
        <v>55.97</v>
      </c>
      <c r="H1434" s="41">
        <v>0.73</v>
      </c>
      <c r="I1434" s="41">
        <v>1.95</v>
      </c>
      <c r="J1434" s="41">
        <f t="shared" si="35"/>
        <v>2.92</v>
      </c>
      <c r="K1434" s="64">
        <v>14</v>
      </c>
      <c r="L1434" s="64">
        <v>2</v>
      </c>
      <c r="M1434" s="65" t="s">
        <v>127</v>
      </c>
      <c r="N1434" s="65" t="s">
        <v>125</v>
      </c>
      <c r="O1434" s="66">
        <v>28</v>
      </c>
    </row>
    <row r="1435" spans="1:15" ht="14.5" customHeight="1" x14ac:dyDescent="0.3">
      <c r="A1435" s="60" t="s">
        <v>1553</v>
      </c>
      <c r="B1435" s="61">
        <v>55831</v>
      </c>
      <c r="C1435" s="62">
        <v>15</v>
      </c>
      <c r="D1435" s="62">
        <v>4</v>
      </c>
      <c r="E1435" s="63">
        <v>18.690000000000001</v>
      </c>
      <c r="F1435" s="63">
        <v>30.82</v>
      </c>
      <c r="G1435" s="63">
        <v>42.95</v>
      </c>
      <c r="H1435" s="41">
        <v>0.56999999999999995</v>
      </c>
      <c r="I1435" s="41">
        <v>1.5</v>
      </c>
      <c r="J1435" s="41">
        <f t="shared" si="35"/>
        <v>2.25</v>
      </c>
      <c r="K1435" s="64">
        <v>38</v>
      </c>
      <c r="L1435" s="64">
        <v>2</v>
      </c>
      <c r="M1435" s="65" t="s">
        <v>127</v>
      </c>
      <c r="N1435" s="65" t="s">
        <v>125</v>
      </c>
      <c r="O1435" s="66">
        <v>50</v>
      </c>
    </row>
    <row r="1436" spans="1:15" ht="14.5" customHeight="1" x14ac:dyDescent="0.3">
      <c r="A1436" s="60" t="s">
        <v>1554</v>
      </c>
      <c r="B1436" s="61">
        <v>55833</v>
      </c>
      <c r="C1436" s="62">
        <v>15</v>
      </c>
      <c r="D1436" s="62">
        <v>3</v>
      </c>
      <c r="E1436" s="63">
        <v>24.33</v>
      </c>
      <c r="F1436" s="63">
        <v>40.15</v>
      </c>
      <c r="G1436" s="63">
        <v>55.97</v>
      </c>
      <c r="H1436" s="41">
        <v>0.73</v>
      </c>
      <c r="I1436" s="41">
        <v>1.95</v>
      </c>
      <c r="J1436" s="41">
        <f t="shared" si="35"/>
        <v>2.92</v>
      </c>
      <c r="K1436" s="64">
        <v>15</v>
      </c>
      <c r="L1436" s="64">
        <v>2</v>
      </c>
      <c r="M1436" s="65" t="s">
        <v>127</v>
      </c>
      <c r="N1436" s="65" t="s">
        <v>125</v>
      </c>
      <c r="O1436" s="66">
        <v>50</v>
      </c>
    </row>
    <row r="1437" spans="1:15" ht="14.5" customHeight="1" x14ac:dyDescent="0.3">
      <c r="A1437" s="60" t="s">
        <v>1555</v>
      </c>
      <c r="B1437" s="61">
        <v>55832</v>
      </c>
      <c r="C1437" s="62">
        <v>15</v>
      </c>
      <c r="D1437" s="62">
        <v>3</v>
      </c>
      <c r="E1437" s="63">
        <v>24.33</v>
      </c>
      <c r="F1437" s="63">
        <v>40.15</v>
      </c>
      <c r="G1437" s="63">
        <v>55.97</v>
      </c>
      <c r="H1437" s="41">
        <v>0.73</v>
      </c>
      <c r="I1437" s="41">
        <v>1.95</v>
      </c>
      <c r="J1437" s="41">
        <f t="shared" si="35"/>
        <v>2.92</v>
      </c>
      <c r="K1437" s="64">
        <v>15</v>
      </c>
      <c r="L1437" s="64">
        <v>2</v>
      </c>
      <c r="M1437" s="65" t="s">
        <v>127</v>
      </c>
      <c r="N1437" s="65" t="s">
        <v>125</v>
      </c>
      <c r="O1437" s="66">
        <v>50</v>
      </c>
    </row>
    <row r="1438" spans="1:15" ht="14.5" customHeight="1" x14ac:dyDescent="0.3">
      <c r="A1438" s="60" t="s">
        <v>1556</v>
      </c>
      <c r="B1438" s="61">
        <v>28061</v>
      </c>
      <c r="C1438" s="62">
        <v>14</v>
      </c>
      <c r="D1438" s="62">
        <v>14</v>
      </c>
      <c r="E1438" s="63">
        <v>18.690000000000001</v>
      </c>
      <c r="F1438" s="63">
        <v>30.82</v>
      </c>
      <c r="G1438" s="63">
        <v>42.95</v>
      </c>
      <c r="H1438" s="41">
        <v>0.56999999999999995</v>
      </c>
      <c r="I1438" s="41">
        <v>1.5</v>
      </c>
      <c r="J1438" s="41">
        <f t="shared" si="35"/>
        <v>2.25</v>
      </c>
      <c r="K1438" s="64">
        <v>14</v>
      </c>
      <c r="L1438" s="64">
        <v>2</v>
      </c>
      <c r="M1438" s="65" t="s">
        <v>127</v>
      </c>
      <c r="N1438" s="65" t="s">
        <v>125</v>
      </c>
      <c r="O1438" s="66">
        <v>28</v>
      </c>
    </row>
    <row r="1439" spans="1:15" ht="14.5" customHeight="1" x14ac:dyDescent="0.3">
      <c r="A1439" s="60" t="s">
        <v>1557</v>
      </c>
      <c r="B1439" s="61">
        <v>28063</v>
      </c>
      <c r="C1439" s="62">
        <v>14</v>
      </c>
      <c r="D1439" s="62">
        <v>13</v>
      </c>
      <c r="E1439" s="63">
        <v>24.33</v>
      </c>
      <c r="F1439" s="63">
        <v>40.15</v>
      </c>
      <c r="G1439" s="63">
        <v>55.97</v>
      </c>
      <c r="H1439" s="41">
        <v>0.73</v>
      </c>
      <c r="I1439" s="41">
        <v>1.95</v>
      </c>
      <c r="J1439" s="41">
        <f t="shared" si="35"/>
        <v>2.92</v>
      </c>
      <c r="K1439" s="64">
        <v>14</v>
      </c>
      <c r="L1439" s="64">
        <v>2</v>
      </c>
      <c r="M1439" s="65" t="s">
        <v>127</v>
      </c>
      <c r="N1439" s="65" t="s">
        <v>125</v>
      </c>
      <c r="O1439" s="66">
        <v>28</v>
      </c>
    </row>
    <row r="1440" spans="1:15" ht="14.5" customHeight="1" x14ac:dyDescent="0.3">
      <c r="A1440" s="60" t="s">
        <v>1558</v>
      </c>
      <c r="B1440" s="61">
        <v>28062</v>
      </c>
      <c r="C1440" s="62">
        <v>14</v>
      </c>
      <c r="D1440" s="62">
        <v>13</v>
      </c>
      <c r="E1440" s="63">
        <v>24.33</v>
      </c>
      <c r="F1440" s="63">
        <v>40.15</v>
      </c>
      <c r="G1440" s="63">
        <v>55.97</v>
      </c>
      <c r="H1440" s="41">
        <v>0.73</v>
      </c>
      <c r="I1440" s="41">
        <v>1.95</v>
      </c>
      <c r="J1440" s="41">
        <f t="shared" si="35"/>
        <v>2.92</v>
      </c>
      <c r="K1440" s="64">
        <v>14</v>
      </c>
      <c r="L1440" s="64">
        <v>2</v>
      </c>
      <c r="M1440" s="65" t="s">
        <v>127</v>
      </c>
      <c r="N1440" s="65" t="s">
        <v>125</v>
      </c>
      <c r="O1440" s="66">
        <v>28</v>
      </c>
    </row>
    <row r="1441" spans="1:15" ht="14.5" customHeight="1" x14ac:dyDescent="0.3">
      <c r="A1441" s="60" t="s">
        <v>1559</v>
      </c>
      <c r="B1441" s="61">
        <v>55971</v>
      </c>
      <c r="C1441" s="62">
        <v>15</v>
      </c>
      <c r="D1441" s="62">
        <v>4</v>
      </c>
      <c r="E1441" s="63">
        <v>18.690000000000001</v>
      </c>
      <c r="F1441" s="63">
        <v>30.82</v>
      </c>
      <c r="G1441" s="63">
        <v>42.95</v>
      </c>
      <c r="H1441" s="41">
        <v>0.56999999999999995</v>
      </c>
      <c r="I1441" s="41">
        <v>1.5</v>
      </c>
      <c r="J1441" s="41">
        <f t="shared" si="35"/>
        <v>2.25</v>
      </c>
      <c r="K1441" s="64">
        <v>40</v>
      </c>
      <c r="L1441" s="64">
        <v>2</v>
      </c>
      <c r="M1441" s="65" t="s">
        <v>127</v>
      </c>
      <c r="N1441" s="65" t="s">
        <v>125</v>
      </c>
      <c r="O1441" s="66">
        <v>50</v>
      </c>
    </row>
    <row r="1442" spans="1:15" ht="14.5" customHeight="1" x14ac:dyDescent="0.3">
      <c r="A1442" s="60" t="s">
        <v>1560</v>
      </c>
      <c r="B1442" s="61">
        <v>55973</v>
      </c>
      <c r="C1442" s="62">
        <v>15</v>
      </c>
      <c r="D1442" s="62">
        <v>3</v>
      </c>
      <c r="E1442" s="63">
        <v>24.33</v>
      </c>
      <c r="F1442" s="63">
        <v>40.15</v>
      </c>
      <c r="G1442" s="63">
        <v>55.97</v>
      </c>
      <c r="H1442" s="41">
        <v>0.73</v>
      </c>
      <c r="I1442" s="41">
        <v>1.95</v>
      </c>
      <c r="J1442" s="41">
        <f t="shared" si="35"/>
        <v>2.92</v>
      </c>
      <c r="K1442" s="64">
        <v>15</v>
      </c>
      <c r="L1442" s="64">
        <v>2</v>
      </c>
      <c r="M1442" s="65" t="s">
        <v>127</v>
      </c>
      <c r="N1442" s="65" t="s">
        <v>125</v>
      </c>
      <c r="O1442" s="66">
        <v>50</v>
      </c>
    </row>
    <row r="1443" spans="1:15" ht="14.5" customHeight="1" x14ac:dyDescent="0.3">
      <c r="A1443" s="60" t="s">
        <v>1561</v>
      </c>
      <c r="B1443" s="61">
        <v>55972</v>
      </c>
      <c r="C1443" s="62">
        <v>15</v>
      </c>
      <c r="D1443" s="62">
        <v>3</v>
      </c>
      <c r="E1443" s="63">
        <v>24.33</v>
      </c>
      <c r="F1443" s="63">
        <v>40.15</v>
      </c>
      <c r="G1443" s="63">
        <v>55.97</v>
      </c>
      <c r="H1443" s="41">
        <v>0.73</v>
      </c>
      <c r="I1443" s="41">
        <v>1.95</v>
      </c>
      <c r="J1443" s="41">
        <f t="shared" si="35"/>
        <v>2.92</v>
      </c>
      <c r="K1443" s="64">
        <v>15</v>
      </c>
      <c r="L1443" s="64">
        <v>2</v>
      </c>
      <c r="M1443" s="65" t="s">
        <v>127</v>
      </c>
      <c r="N1443" s="65" t="s">
        <v>125</v>
      </c>
      <c r="O1443" s="66">
        <v>50</v>
      </c>
    </row>
    <row r="1444" spans="1:15" ht="14.5" customHeight="1" x14ac:dyDescent="0.3">
      <c r="A1444" s="60" t="s">
        <v>1562</v>
      </c>
      <c r="B1444" s="61">
        <v>27461</v>
      </c>
      <c r="C1444" s="62">
        <v>14</v>
      </c>
      <c r="D1444" s="62">
        <v>14</v>
      </c>
      <c r="E1444" s="63">
        <v>18.690000000000001</v>
      </c>
      <c r="F1444" s="63">
        <v>30.82</v>
      </c>
      <c r="G1444" s="63">
        <v>42.95</v>
      </c>
      <c r="H1444" s="41">
        <v>0.56999999999999995</v>
      </c>
      <c r="I1444" s="41">
        <v>1.5</v>
      </c>
      <c r="J1444" s="41">
        <f t="shared" si="35"/>
        <v>2.25</v>
      </c>
      <c r="K1444" s="64">
        <v>14</v>
      </c>
      <c r="L1444" s="64">
        <v>2</v>
      </c>
      <c r="M1444" s="65" t="s">
        <v>127</v>
      </c>
      <c r="N1444" s="65" t="s">
        <v>125</v>
      </c>
      <c r="O1444" s="66">
        <v>28</v>
      </c>
    </row>
    <row r="1445" spans="1:15" ht="14.5" customHeight="1" x14ac:dyDescent="0.3">
      <c r="A1445" s="60" t="s">
        <v>1563</v>
      </c>
      <c r="B1445" s="61">
        <v>27463</v>
      </c>
      <c r="C1445" s="62">
        <v>14</v>
      </c>
      <c r="D1445" s="62">
        <v>13</v>
      </c>
      <c r="E1445" s="63">
        <v>24.33</v>
      </c>
      <c r="F1445" s="63">
        <v>40.15</v>
      </c>
      <c r="G1445" s="63">
        <v>55.97</v>
      </c>
      <c r="H1445" s="41">
        <v>0.73</v>
      </c>
      <c r="I1445" s="41">
        <v>1.95</v>
      </c>
      <c r="J1445" s="41">
        <f t="shared" si="35"/>
        <v>2.92</v>
      </c>
      <c r="K1445" s="64">
        <v>14</v>
      </c>
      <c r="L1445" s="64">
        <v>2</v>
      </c>
      <c r="M1445" s="65" t="s">
        <v>127</v>
      </c>
      <c r="N1445" s="65" t="s">
        <v>125</v>
      </c>
      <c r="O1445" s="66">
        <v>28</v>
      </c>
    </row>
    <row r="1446" spans="1:15" ht="14.5" customHeight="1" x14ac:dyDescent="0.3">
      <c r="A1446" s="60" t="s">
        <v>1564</v>
      </c>
      <c r="B1446" s="61">
        <v>27462</v>
      </c>
      <c r="C1446" s="62">
        <v>14</v>
      </c>
      <c r="D1446" s="62">
        <v>13</v>
      </c>
      <c r="E1446" s="63">
        <v>24.33</v>
      </c>
      <c r="F1446" s="63">
        <v>40.15</v>
      </c>
      <c r="G1446" s="63">
        <v>55.97</v>
      </c>
      <c r="H1446" s="41">
        <v>0.73</v>
      </c>
      <c r="I1446" s="41">
        <v>1.95</v>
      </c>
      <c r="J1446" s="41">
        <f t="shared" si="35"/>
        <v>2.92</v>
      </c>
      <c r="K1446" s="64">
        <v>14</v>
      </c>
      <c r="L1446" s="64">
        <v>2</v>
      </c>
      <c r="M1446" s="65" t="s">
        <v>127</v>
      </c>
      <c r="N1446" s="65" t="s">
        <v>125</v>
      </c>
      <c r="O1446" s="66">
        <v>28</v>
      </c>
    </row>
    <row r="1447" spans="1:15" ht="14.5" customHeight="1" x14ac:dyDescent="0.3">
      <c r="A1447" s="60" t="s">
        <v>1565</v>
      </c>
      <c r="B1447" s="61">
        <v>55881</v>
      </c>
      <c r="C1447" s="62">
        <v>15</v>
      </c>
      <c r="D1447" s="62">
        <v>4</v>
      </c>
      <c r="E1447" s="63">
        <v>18.690000000000001</v>
      </c>
      <c r="F1447" s="63">
        <v>30.82</v>
      </c>
      <c r="G1447" s="63">
        <v>42.95</v>
      </c>
      <c r="H1447" s="41">
        <v>0.56999999999999995</v>
      </c>
      <c r="I1447" s="41">
        <v>1.5</v>
      </c>
      <c r="J1447" s="41">
        <f t="shared" si="35"/>
        <v>2.25</v>
      </c>
      <c r="K1447" s="64">
        <v>39</v>
      </c>
      <c r="L1447" s="64">
        <v>2</v>
      </c>
      <c r="M1447" s="65" t="s">
        <v>127</v>
      </c>
      <c r="N1447" s="65" t="s">
        <v>125</v>
      </c>
      <c r="O1447" s="66">
        <v>50</v>
      </c>
    </row>
    <row r="1448" spans="1:15" ht="14.5" customHeight="1" x14ac:dyDescent="0.3">
      <c r="A1448" s="60" t="s">
        <v>1566</v>
      </c>
      <c r="B1448" s="61">
        <v>55883</v>
      </c>
      <c r="C1448" s="62">
        <v>15</v>
      </c>
      <c r="D1448" s="62">
        <v>3</v>
      </c>
      <c r="E1448" s="63">
        <v>24.33</v>
      </c>
      <c r="F1448" s="63">
        <v>40.15</v>
      </c>
      <c r="G1448" s="63">
        <v>55.97</v>
      </c>
      <c r="H1448" s="41">
        <v>0.73</v>
      </c>
      <c r="I1448" s="41">
        <v>1.95</v>
      </c>
      <c r="J1448" s="41">
        <f t="shared" si="35"/>
        <v>2.92</v>
      </c>
      <c r="K1448" s="64">
        <v>15</v>
      </c>
      <c r="L1448" s="64">
        <v>2</v>
      </c>
      <c r="M1448" s="65" t="s">
        <v>127</v>
      </c>
      <c r="N1448" s="65" t="s">
        <v>125</v>
      </c>
      <c r="O1448" s="66">
        <v>50</v>
      </c>
    </row>
    <row r="1449" spans="1:15" ht="14.5" customHeight="1" x14ac:dyDescent="0.3">
      <c r="A1449" s="60" t="s">
        <v>1567</v>
      </c>
      <c r="B1449" s="61">
        <v>55882</v>
      </c>
      <c r="C1449" s="62">
        <v>15</v>
      </c>
      <c r="D1449" s="62">
        <v>3</v>
      </c>
      <c r="E1449" s="63">
        <v>24.33</v>
      </c>
      <c r="F1449" s="63">
        <v>40.15</v>
      </c>
      <c r="G1449" s="63">
        <v>55.97</v>
      </c>
      <c r="H1449" s="41">
        <v>0.73</v>
      </c>
      <c r="I1449" s="41">
        <v>1.95</v>
      </c>
      <c r="J1449" s="41">
        <f t="shared" si="35"/>
        <v>2.92</v>
      </c>
      <c r="K1449" s="64">
        <v>15</v>
      </c>
      <c r="L1449" s="64">
        <v>2</v>
      </c>
      <c r="M1449" s="65" t="s">
        <v>127</v>
      </c>
      <c r="N1449" s="65" t="s">
        <v>125</v>
      </c>
      <c r="O1449" s="66">
        <v>50</v>
      </c>
    </row>
    <row r="1450" spans="1:15" ht="14.5" customHeight="1" x14ac:dyDescent="0.3">
      <c r="A1450" s="60" t="s">
        <v>1568</v>
      </c>
      <c r="B1450" s="61">
        <v>76660</v>
      </c>
      <c r="C1450" s="62">
        <v>4</v>
      </c>
      <c r="D1450" s="62">
        <v>0</v>
      </c>
      <c r="E1450" s="63"/>
      <c r="F1450" s="63"/>
      <c r="G1450" s="63"/>
      <c r="H1450" s="41">
        <v>0.89</v>
      </c>
      <c r="I1450" s="41"/>
      <c r="J1450" s="41"/>
      <c r="K1450" s="64">
        <v>4</v>
      </c>
      <c r="L1450" s="64">
        <v>7</v>
      </c>
      <c r="M1450" s="65" t="s">
        <v>125</v>
      </c>
      <c r="N1450" s="65" t="s">
        <v>125</v>
      </c>
      <c r="O1450" s="66">
        <v>333</v>
      </c>
    </row>
    <row r="1451" spans="1:15" ht="14.5" customHeight="1" x14ac:dyDescent="0.3">
      <c r="A1451" s="60" t="s">
        <v>1569</v>
      </c>
      <c r="B1451" s="61">
        <v>55271</v>
      </c>
      <c r="C1451" s="62">
        <v>15</v>
      </c>
      <c r="D1451" s="62">
        <v>4</v>
      </c>
      <c r="E1451" s="63">
        <v>18.690000000000001</v>
      </c>
      <c r="F1451" s="63">
        <v>30.82</v>
      </c>
      <c r="G1451" s="63">
        <v>42.95</v>
      </c>
      <c r="H1451" s="41">
        <v>0.56999999999999995</v>
      </c>
      <c r="I1451" s="41">
        <v>1.5</v>
      </c>
      <c r="J1451" s="41">
        <f t="shared" ref="J1451:J1476" si="36">ROUNDUP(E1451*0.12,2)</f>
        <v>2.25</v>
      </c>
      <c r="K1451" s="64">
        <v>31</v>
      </c>
      <c r="L1451" s="64">
        <v>2</v>
      </c>
      <c r="M1451" s="65" t="s">
        <v>127</v>
      </c>
      <c r="N1451" s="65" t="s">
        <v>125</v>
      </c>
      <c r="O1451" s="66">
        <v>50</v>
      </c>
    </row>
    <row r="1452" spans="1:15" ht="14.5" customHeight="1" x14ac:dyDescent="0.3">
      <c r="A1452" s="60" t="s">
        <v>1570</v>
      </c>
      <c r="B1452" s="61">
        <v>55273</v>
      </c>
      <c r="C1452" s="62">
        <v>15</v>
      </c>
      <c r="D1452" s="62">
        <v>3</v>
      </c>
      <c r="E1452" s="63">
        <v>24.33</v>
      </c>
      <c r="F1452" s="63">
        <v>40.15</v>
      </c>
      <c r="G1452" s="63">
        <v>55.97</v>
      </c>
      <c r="H1452" s="41">
        <v>0.73</v>
      </c>
      <c r="I1452" s="41">
        <v>1.95</v>
      </c>
      <c r="J1452" s="41">
        <f t="shared" si="36"/>
        <v>2.92</v>
      </c>
      <c r="K1452" s="64">
        <v>15</v>
      </c>
      <c r="L1452" s="64">
        <v>2</v>
      </c>
      <c r="M1452" s="65" t="s">
        <v>127</v>
      </c>
      <c r="N1452" s="65" t="s">
        <v>125</v>
      </c>
      <c r="O1452" s="66">
        <v>50</v>
      </c>
    </row>
    <row r="1453" spans="1:15" ht="14.5" customHeight="1" x14ac:dyDescent="0.3">
      <c r="A1453" s="60" t="s">
        <v>1571</v>
      </c>
      <c r="B1453" s="61">
        <v>55272</v>
      </c>
      <c r="C1453" s="62">
        <v>15</v>
      </c>
      <c r="D1453" s="62">
        <v>3</v>
      </c>
      <c r="E1453" s="63">
        <v>24.33</v>
      </c>
      <c r="F1453" s="63">
        <v>40.15</v>
      </c>
      <c r="G1453" s="63">
        <v>55.97</v>
      </c>
      <c r="H1453" s="41">
        <v>0.73</v>
      </c>
      <c r="I1453" s="41">
        <v>1.95</v>
      </c>
      <c r="J1453" s="41">
        <f t="shared" si="36"/>
        <v>2.92</v>
      </c>
      <c r="K1453" s="64">
        <v>15</v>
      </c>
      <c r="L1453" s="64">
        <v>2</v>
      </c>
      <c r="M1453" s="65" t="s">
        <v>127</v>
      </c>
      <c r="N1453" s="65" t="s">
        <v>125</v>
      </c>
      <c r="O1453" s="66">
        <v>50</v>
      </c>
    </row>
    <row r="1454" spans="1:15" ht="14.5" customHeight="1" x14ac:dyDescent="0.3">
      <c r="A1454" s="60" t="s">
        <v>1572</v>
      </c>
      <c r="B1454" s="61">
        <v>90660</v>
      </c>
      <c r="C1454" s="62">
        <v>6</v>
      </c>
      <c r="D1454" s="62">
        <v>11</v>
      </c>
      <c r="E1454" s="63">
        <v>15.37</v>
      </c>
      <c r="F1454" s="63"/>
      <c r="G1454" s="63">
        <v>25.56</v>
      </c>
      <c r="H1454" s="41">
        <v>0.47</v>
      </c>
      <c r="I1454" s="41">
        <v>1.23</v>
      </c>
      <c r="J1454" s="41">
        <f t="shared" si="36"/>
        <v>1.85</v>
      </c>
      <c r="K1454" s="64">
        <v>6</v>
      </c>
      <c r="L1454" s="64">
        <v>3</v>
      </c>
      <c r="M1454" s="65" t="s">
        <v>125</v>
      </c>
      <c r="N1454" s="65" t="s">
        <v>125</v>
      </c>
      <c r="O1454" s="66">
        <v>147</v>
      </c>
    </row>
    <row r="1455" spans="1:15" ht="14.5" customHeight="1" x14ac:dyDescent="0.3">
      <c r="A1455" s="60" t="s">
        <v>1573</v>
      </c>
      <c r="B1455" s="61">
        <v>90670</v>
      </c>
      <c r="C1455" s="62">
        <v>6</v>
      </c>
      <c r="D1455" s="62">
        <v>13</v>
      </c>
      <c r="E1455" s="63">
        <v>18</v>
      </c>
      <c r="F1455" s="63"/>
      <c r="G1455" s="63">
        <v>29.88</v>
      </c>
      <c r="H1455" s="41">
        <v>0.54</v>
      </c>
      <c r="I1455" s="41">
        <v>1.44</v>
      </c>
      <c r="J1455" s="41">
        <f t="shared" si="36"/>
        <v>2.16</v>
      </c>
      <c r="K1455" s="64">
        <v>6</v>
      </c>
      <c r="L1455" s="64">
        <v>3</v>
      </c>
      <c r="M1455" s="65" t="s">
        <v>125</v>
      </c>
      <c r="N1455" s="65" t="s">
        <v>125</v>
      </c>
      <c r="O1455" s="66">
        <v>147</v>
      </c>
    </row>
    <row r="1456" spans="1:15" ht="14.5" customHeight="1" x14ac:dyDescent="0.3">
      <c r="A1456" s="60" t="s">
        <v>1574</v>
      </c>
      <c r="B1456" s="61">
        <v>19991</v>
      </c>
      <c r="C1456" s="62">
        <v>2</v>
      </c>
      <c r="D1456" s="62">
        <v>9</v>
      </c>
      <c r="E1456" s="63">
        <v>14.3</v>
      </c>
      <c r="F1456" s="63"/>
      <c r="G1456" s="63">
        <v>21.87</v>
      </c>
      <c r="H1456" s="41">
        <v>0.43</v>
      </c>
      <c r="I1456" s="41">
        <v>1.1499999999999999</v>
      </c>
      <c r="J1456" s="41">
        <f t="shared" si="36"/>
        <v>1.72</v>
      </c>
      <c r="K1456" s="64">
        <v>2</v>
      </c>
      <c r="L1456" s="64">
        <v>6</v>
      </c>
      <c r="M1456" s="65" t="s">
        <v>125</v>
      </c>
      <c r="N1456" s="65" t="s">
        <v>125</v>
      </c>
      <c r="O1456" s="66">
        <v>195</v>
      </c>
    </row>
    <row r="1457" spans="1:15" ht="14.5" customHeight="1" x14ac:dyDescent="0.3">
      <c r="A1457" s="60" t="s">
        <v>1575</v>
      </c>
      <c r="B1457" s="61">
        <v>19992</v>
      </c>
      <c r="C1457" s="62">
        <v>2</v>
      </c>
      <c r="D1457" s="62">
        <v>10</v>
      </c>
      <c r="E1457" s="63">
        <v>15.45</v>
      </c>
      <c r="F1457" s="63"/>
      <c r="G1457" s="63">
        <v>23.63</v>
      </c>
      <c r="H1457" s="41">
        <v>0.47</v>
      </c>
      <c r="I1457" s="41">
        <v>1.24</v>
      </c>
      <c r="J1457" s="41">
        <f t="shared" si="36"/>
        <v>1.86</v>
      </c>
      <c r="K1457" s="64">
        <v>2</v>
      </c>
      <c r="L1457" s="64">
        <v>6</v>
      </c>
      <c r="M1457" s="65" t="s">
        <v>125</v>
      </c>
      <c r="N1457" s="65" t="s">
        <v>125</v>
      </c>
      <c r="O1457" s="66">
        <v>195</v>
      </c>
    </row>
    <row r="1458" spans="1:15" ht="14.5" customHeight="1" x14ac:dyDescent="0.3">
      <c r="A1458" s="60" t="s">
        <v>1576</v>
      </c>
      <c r="B1458" s="61">
        <v>19993</v>
      </c>
      <c r="C1458" s="62">
        <v>2</v>
      </c>
      <c r="D1458" s="62">
        <v>12</v>
      </c>
      <c r="E1458" s="63">
        <v>18.07</v>
      </c>
      <c r="F1458" s="63"/>
      <c r="G1458" s="63">
        <v>27.65</v>
      </c>
      <c r="H1458" s="41">
        <v>0.55000000000000004</v>
      </c>
      <c r="I1458" s="41">
        <v>1.45</v>
      </c>
      <c r="J1458" s="41">
        <f t="shared" si="36"/>
        <v>2.17</v>
      </c>
      <c r="K1458" s="64">
        <v>2</v>
      </c>
      <c r="L1458" s="64">
        <v>6</v>
      </c>
      <c r="M1458" s="65" t="s">
        <v>125</v>
      </c>
      <c r="N1458" s="65" t="s">
        <v>125</v>
      </c>
      <c r="O1458" s="66">
        <v>195</v>
      </c>
    </row>
    <row r="1459" spans="1:15" ht="14.5" customHeight="1" x14ac:dyDescent="0.3">
      <c r="A1459" s="60" t="s">
        <v>1577</v>
      </c>
      <c r="B1459" s="61">
        <v>47971</v>
      </c>
      <c r="C1459" s="62">
        <v>7</v>
      </c>
      <c r="D1459" s="62">
        <v>4</v>
      </c>
      <c r="E1459" s="63">
        <v>18.690000000000001</v>
      </c>
      <c r="F1459" s="63">
        <v>30.82</v>
      </c>
      <c r="G1459" s="63">
        <v>42.95</v>
      </c>
      <c r="H1459" s="41">
        <v>0.56999999999999995</v>
      </c>
      <c r="I1459" s="41">
        <v>1.5</v>
      </c>
      <c r="J1459" s="41">
        <f t="shared" si="36"/>
        <v>2.25</v>
      </c>
      <c r="K1459" s="64">
        <v>7</v>
      </c>
      <c r="L1459" s="64">
        <v>2</v>
      </c>
      <c r="M1459" s="65" t="s">
        <v>125</v>
      </c>
      <c r="N1459" s="65" t="s">
        <v>125</v>
      </c>
      <c r="O1459" s="66">
        <v>226</v>
      </c>
    </row>
    <row r="1460" spans="1:15" ht="14.5" customHeight="1" x14ac:dyDescent="0.3">
      <c r="A1460" s="60" t="s">
        <v>1578</v>
      </c>
      <c r="B1460" s="61">
        <v>47972</v>
      </c>
      <c r="C1460" s="62">
        <v>7</v>
      </c>
      <c r="D1460" s="62">
        <v>3</v>
      </c>
      <c r="E1460" s="63">
        <v>24.33</v>
      </c>
      <c r="F1460" s="63">
        <v>40.15</v>
      </c>
      <c r="G1460" s="63">
        <v>55.97</v>
      </c>
      <c r="H1460" s="41">
        <v>0.73</v>
      </c>
      <c r="I1460" s="41">
        <v>1.95</v>
      </c>
      <c r="J1460" s="41">
        <f t="shared" si="36"/>
        <v>2.92</v>
      </c>
      <c r="K1460" s="64">
        <v>7</v>
      </c>
      <c r="L1460" s="64">
        <v>2</v>
      </c>
      <c r="M1460" s="65" t="s">
        <v>127</v>
      </c>
      <c r="N1460" s="65" t="s">
        <v>125</v>
      </c>
      <c r="O1460" s="66">
        <v>226</v>
      </c>
    </row>
    <row r="1461" spans="1:15" ht="14.5" customHeight="1" x14ac:dyDescent="0.3">
      <c r="A1461" s="60" t="s">
        <v>1579</v>
      </c>
      <c r="B1461" s="61">
        <v>49070</v>
      </c>
      <c r="C1461" s="62">
        <v>12</v>
      </c>
      <c r="D1461" s="62">
        <v>63</v>
      </c>
      <c r="E1461" s="63">
        <v>20.79</v>
      </c>
      <c r="F1461" s="63">
        <v>38.380000000000003</v>
      </c>
      <c r="G1461" s="63">
        <v>55.97</v>
      </c>
      <c r="H1461" s="41">
        <v>0.63</v>
      </c>
      <c r="I1461" s="41">
        <v>1.67</v>
      </c>
      <c r="J1461" s="41">
        <f t="shared" si="36"/>
        <v>2.5</v>
      </c>
      <c r="K1461" s="64">
        <v>12</v>
      </c>
      <c r="L1461" s="64">
        <v>2</v>
      </c>
      <c r="M1461" s="65" t="s">
        <v>127</v>
      </c>
      <c r="N1461" s="65" t="s">
        <v>125</v>
      </c>
      <c r="O1461" s="66">
        <v>226</v>
      </c>
    </row>
    <row r="1462" spans="1:15" ht="14.5" customHeight="1" x14ac:dyDescent="0.3">
      <c r="A1462" s="60" t="s">
        <v>1580</v>
      </c>
      <c r="B1462" s="61">
        <v>3661</v>
      </c>
      <c r="C1462" s="62">
        <v>7</v>
      </c>
      <c r="D1462" s="62">
        <v>4</v>
      </c>
      <c r="E1462" s="63">
        <v>18.690000000000001</v>
      </c>
      <c r="F1462" s="63">
        <v>30.82</v>
      </c>
      <c r="G1462" s="63">
        <v>42.95</v>
      </c>
      <c r="H1462" s="41">
        <v>0.56999999999999995</v>
      </c>
      <c r="I1462" s="41">
        <v>1.5</v>
      </c>
      <c r="J1462" s="41">
        <f t="shared" si="36"/>
        <v>2.25</v>
      </c>
      <c r="K1462" s="64">
        <v>7</v>
      </c>
      <c r="L1462" s="64">
        <v>2</v>
      </c>
      <c r="M1462" s="65" t="s">
        <v>125</v>
      </c>
      <c r="N1462" s="65" t="s">
        <v>125</v>
      </c>
      <c r="O1462" s="66">
        <v>16</v>
      </c>
    </row>
    <row r="1463" spans="1:15" ht="14.5" customHeight="1" x14ac:dyDescent="0.3">
      <c r="A1463" s="60" t="s">
        <v>1581</v>
      </c>
      <c r="B1463" s="61">
        <v>3662</v>
      </c>
      <c r="C1463" s="62">
        <v>7</v>
      </c>
      <c r="D1463" s="62">
        <v>3</v>
      </c>
      <c r="E1463" s="63">
        <v>24.33</v>
      </c>
      <c r="F1463" s="63">
        <v>40.15</v>
      </c>
      <c r="G1463" s="63">
        <v>55.97</v>
      </c>
      <c r="H1463" s="41">
        <v>0.73</v>
      </c>
      <c r="I1463" s="41">
        <v>1.95</v>
      </c>
      <c r="J1463" s="41">
        <f t="shared" si="36"/>
        <v>2.92</v>
      </c>
      <c r="K1463" s="64">
        <v>7</v>
      </c>
      <c r="L1463" s="64">
        <v>2</v>
      </c>
      <c r="M1463" s="65" t="s">
        <v>127</v>
      </c>
      <c r="N1463" s="65" t="s">
        <v>125</v>
      </c>
      <c r="O1463" s="66">
        <v>16</v>
      </c>
    </row>
    <row r="1464" spans="1:15" ht="14.5" customHeight="1" x14ac:dyDescent="0.3">
      <c r="A1464" s="60" t="s">
        <v>1582</v>
      </c>
      <c r="B1464" s="61">
        <v>3601</v>
      </c>
      <c r="C1464" s="62">
        <v>7</v>
      </c>
      <c r="D1464" s="62">
        <v>4</v>
      </c>
      <c r="E1464" s="63">
        <v>18.690000000000001</v>
      </c>
      <c r="F1464" s="63">
        <v>30.82</v>
      </c>
      <c r="G1464" s="63">
        <v>42.95</v>
      </c>
      <c r="H1464" s="41">
        <v>0.56999999999999995</v>
      </c>
      <c r="I1464" s="41">
        <v>1.5</v>
      </c>
      <c r="J1464" s="41">
        <f t="shared" si="36"/>
        <v>2.25</v>
      </c>
      <c r="K1464" s="64">
        <v>7</v>
      </c>
      <c r="L1464" s="64">
        <v>2</v>
      </c>
      <c r="M1464" s="65" t="s">
        <v>125</v>
      </c>
      <c r="N1464" s="65" t="s">
        <v>125</v>
      </c>
      <c r="O1464" s="66">
        <v>16</v>
      </c>
    </row>
    <row r="1465" spans="1:15" ht="14.5" customHeight="1" x14ac:dyDescent="0.3">
      <c r="A1465" s="60" t="s">
        <v>1583</v>
      </c>
      <c r="B1465" s="61">
        <v>3602</v>
      </c>
      <c r="C1465" s="62">
        <v>7</v>
      </c>
      <c r="D1465" s="62">
        <v>3</v>
      </c>
      <c r="E1465" s="63">
        <v>24.33</v>
      </c>
      <c r="F1465" s="63">
        <v>40.15</v>
      </c>
      <c r="G1465" s="63">
        <v>55.97</v>
      </c>
      <c r="H1465" s="41">
        <v>0.73</v>
      </c>
      <c r="I1465" s="41">
        <v>1.95</v>
      </c>
      <c r="J1465" s="41">
        <f t="shared" si="36"/>
        <v>2.92</v>
      </c>
      <c r="K1465" s="64">
        <v>7</v>
      </c>
      <c r="L1465" s="64">
        <v>2</v>
      </c>
      <c r="M1465" s="65" t="s">
        <v>127</v>
      </c>
      <c r="N1465" s="65" t="s">
        <v>125</v>
      </c>
      <c r="O1465" s="66">
        <v>16</v>
      </c>
    </row>
    <row r="1466" spans="1:15" ht="14.5" customHeight="1" x14ac:dyDescent="0.3">
      <c r="A1466" s="60" t="s">
        <v>1584</v>
      </c>
      <c r="B1466" s="61">
        <v>47801</v>
      </c>
      <c r="C1466" s="62">
        <v>12</v>
      </c>
      <c r="D1466" s="62">
        <v>64</v>
      </c>
      <c r="E1466" s="63">
        <v>17.43</v>
      </c>
      <c r="F1466" s="63">
        <v>30.19</v>
      </c>
      <c r="G1466" s="63">
        <v>42.95</v>
      </c>
      <c r="H1466" s="41">
        <v>0.53</v>
      </c>
      <c r="I1466" s="41">
        <v>1.4</v>
      </c>
      <c r="J1466" s="41">
        <f t="shared" si="36"/>
        <v>2.0999999999999996</v>
      </c>
      <c r="K1466" s="64">
        <v>12</v>
      </c>
      <c r="L1466" s="64">
        <v>2</v>
      </c>
      <c r="M1466" s="65" t="s">
        <v>125</v>
      </c>
      <c r="N1466" s="65" t="s">
        <v>125</v>
      </c>
      <c r="O1466" s="66">
        <v>226</v>
      </c>
    </row>
    <row r="1467" spans="1:15" ht="14.5" customHeight="1" x14ac:dyDescent="0.3">
      <c r="A1467" s="60" t="s">
        <v>1585</v>
      </c>
      <c r="B1467" s="61">
        <v>47803</v>
      </c>
      <c r="C1467" s="62">
        <v>12</v>
      </c>
      <c r="D1467" s="62">
        <v>63</v>
      </c>
      <c r="E1467" s="63">
        <v>20.79</v>
      </c>
      <c r="F1467" s="63">
        <v>38.380000000000003</v>
      </c>
      <c r="G1467" s="63">
        <v>55.97</v>
      </c>
      <c r="H1467" s="41">
        <v>0.63</v>
      </c>
      <c r="I1467" s="41">
        <v>1.67</v>
      </c>
      <c r="J1467" s="41">
        <f t="shared" si="36"/>
        <v>2.5</v>
      </c>
      <c r="K1467" s="64">
        <v>12</v>
      </c>
      <c r="L1467" s="64">
        <v>2</v>
      </c>
      <c r="M1467" s="65" t="s">
        <v>127</v>
      </c>
      <c r="N1467" s="65" t="s">
        <v>125</v>
      </c>
      <c r="O1467" s="66">
        <v>226</v>
      </c>
    </row>
    <row r="1468" spans="1:15" ht="14.5" customHeight="1" x14ac:dyDescent="0.3">
      <c r="A1468" s="60" t="s">
        <v>1586</v>
      </c>
      <c r="B1468" s="61">
        <v>47802</v>
      </c>
      <c r="C1468" s="62">
        <v>12</v>
      </c>
      <c r="D1468" s="62">
        <v>64</v>
      </c>
      <c r="E1468" s="63">
        <v>17.43</v>
      </c>
      <c r="F1468" s="63">
        <v>30.19</v>
      </c>
      <c r="G1468" s="63">
        <v>42.95</v>
      </c>
      <c r="H1468" s="41">
        <v>0.53</v>
      </c>
      <c r="I1468" s="41">
        <v>1.4</v>
      </c>
      <c r="J1468" s="41">
        <f t="shared" si="36"/>
        <v>2.0999999999999996</v>
      </c>
      <c r="K1468" s="64">
        <v>12</v>
      </c>
      <c r="L1468" s="64">
        <v>2</v>
      </c>
      <c r="M1468" s="65" t="s">
        <v>127</v>
      </c>
      <c r="N1468" s="65" t="s">
        <v>125</v>
      </c>
      <c r="O1468" s="66">
        <v>226</v>
      </c>
    </row>
    <row r="1469" spans="1:15" ht="14.5" customHeight="1" x14ac:dyDescent="0.3">
      <c r="A1469" s="60" t="s">
        <v>1587</v>
      </c>
      <c r="B1469" s="61">
        <v>47980</v>
      </c>
      <c r="C1469" s="62">
        <v>81</v>
      </c>
      <c r="D1469" s="62">
        <v>4</v>
      </c>
      <c r="E1469" s="63">
        <v>18.690000000000001</v>
      </c>
      <c r="F1469" s="63">
        <v>34.46</v>
      </c>
      <c r="G1469" s="63">
        <v>42.95</v>
      </c>
      <c r="H1469" s="41">
        <v>0.56999999999999995</v>
      </c>
      <c r="I1469" s="41">
        <v>1.5</v>
      </c>
      <c r="J1469" s="41">
        <f t="shared" si="36"/>
        <v>2.25</v>
      </c>
      <c r="K1469" s="64">
        <v>16</v>
      </c>
      <c r="L1469" s="64">
        <v>5</v>
      </c>
      <c r="M1469" s="65" t="s">
        <v>127</v>
      </c>
      <c r="N1469" s="65" t="s">
        <v>125</v>
      </c>
      <c r="O1469" s="66">
        <v>4</v>
      </c>
    </row>
    <row r="1470" spans="1:15" ht="14.5" customHeight="1" x14ac:dyDescent="0.3">
      <c r="A1470" s="60" t="s">
        <v>1588</v>
      </c>
      <c r="B1470" s="61">
        <v>2630</v>
      </c>
      <c r="C1470" s="62">
        <v>81</v>
      </c>
      <c r="D1470" s="62">
        <v>2</v>
      </c>
      <c r="E1470" s="63">
        <v>28.47</v>
      </c>
      <c r="F1470" s="63">
        <v>46.96</v>
      </c>
      <c r="G1470" s="63">
        <v>65.45</v>
      </c>
      <c r="H1470" s="41">
        <v>0.86</v>
      </c>
      <c r="I1470" s="41">
        <v>2.2799999999999998</v>
      </c>
      <c r="J1470" s="41">
        <f t="shared" si="36"/>
        <v>3.42</v>
      </c>
      <c r="K1470" s="64">
        <v>98</v>
      </c>
      <c r="L1470" s="64">
        <v>1</v>
      </c>
      <c r="M1470" s="65" t="s">
        <v>127</v>
      </c>
      <c r="N1470" s="65" t="s">
        <v>125</v>
      </c>
      <c r="O1470" s="66">
        <v>2</v>
      </c>
    </row>
    <row r="1471" spans="1:15" ht="14.5" customHeight="1" x14ac:dyDescent="0.3">
      <c r="A1471" s="60" t="s">
        <v>1589</v>
      </c>
      <c r="B1471" s="61">
        <v>2620</v>
      </c>
      <c r="C1471" s="62">
        <v>81</v>
      </c>
      <c r="D1471" s="62">
        <v>3</v>
      </c>
      <c r="E1471" s="63">
        <v>24.33</v>
      </c>
      <c r="F1471" s="63">
        <v>40.15</v>
      </c>
      <c r="G1471" s="63">
        <v>55.97</v>
      </c>
      <c r="H1471" s="41">
        <v>0.73</v>
      </c>
      <c r="I1471" s="41">
        <v>1.95</v>
      </c>
      <c r="J1471" s="41">
        <f t="shared" si="36"/>
        <v>2.92</v>
      </c>
      <c r="K1471" s="64">
        <v>17</v>
      </c>
      <c r="L1471" s="64">
        <v>2</v>
      </c>
      <c r="M1471" s="65" t="s">
        <v>127</v>
      </c>
      <c r="N1471" s="65" t="s">
        <v>125</v>
      </c>
      <c r="O1471" s="66">
        <v>7</v>
      </c>
    </row>
    <row r="1472" spans="1:15" ht="14.5" customHeight="1" x14ac:dyDescent="0.3">
      <c r="A1472" s="60" t="s">
        <v>1590</v>
      </c>
      <c r="B1472" s="61">
        <v>73901</v>
      </c>
      <c r="C1472" s="62">
        <v>5</v>
      </c>
      <c r="D1472" s="62">
        <v>63</v>
      </c>
      <c r="E1472" s="63">
        <v>20.79</v>
      </c>
      <c r="F1472" s="63">
        <v>38.380000000000003</v>
      </c>
      <c r="G1472" s="63">
        <v>55.97</v>
      </c>
      <c r="H1472" s="41">
        <v>0.63</v>
      </c>
      <c r="I1472" s="41">
        <v>1.67</v>
      </c>
      <c r="J1472" s="41">
        <f t="shared" si="36"/>
        <v>2.5</v>
      </c>
      <c r="K1472" s="64">
        <v>5</v>
      </c>
      <c r="L1472" s="64">
        <v>3</v>
      </c>
      <c r="M1472" s="65" t="s">
        <v>125</v>
      </c>
      <c r="N1472" s="65" t="s">
        <v>125</v>
      </c>
      <c r="O1472" s="66">
        <v>25</v>
      </c>
    </row>
    <row r="1473" spans="1:33" ht="14.5" customHeight="1" x14ac:dyDescent="0.3">
      <c r="A1473" s="60" t="s">
        <v>1591</v>
      </c>
      <c r="B1473" s="61">
        <v>73902</v>
      </c>
      <c r="C1473" s="62">
        <v>5</v>
      </c>
      <c r="D1473" s="62">
        <v>63</v>
      </c>
      <c r="E1473" s="63">
        <v>20.79</v>
      </c>
      <c r="F1473" s="63">
        <v>38.380000000000003</v>
      </c>
      <c r="G1473" s="63">
        <v>55.97</v>
      </c>
      <c r="H1473" s="41">
        <v>0.63</v>
      </c>
      <c r="I1473" s="41">
        <v>1.67</v>
      </c>
      <c r="J1473" s="41">
        <f t="shared" si="36"/>
        <v>2.5</v>
      </c>
      <c r="K1473" s="64">
        <v>5</v>
      </c>
      <c r="L1473" s="64">
        <v>3</v>
      </c>
      <c r="M1473" s="65" t="s">
        <v>125</v>
      </c>
      <c r="N1473" s="65" t="s">
        <v>125</v>
      </c>
      <c r="O1473" s="66">
        <v>25</v>
      </c>
    </row>
    <row r="1474" spans="1:33" ht="14.5" customHeight="1" x14ac:dyDescent="0.3">
      <c r="A1474" s="60" t="s">
        <v>1592</v>
      </c>
      <c r="B1474" s="61">
        <v>73920</v>
      </c>
      <c r="C1474" s="62">
        <v>81</v>
      </c>
      <c r="D1474" s="62">
        <v>3</v>
      </c>
      <c r="E1474" s="63">
        <v>24.33</v>
      </c>
      <c r="F1474" s="63">
        <v>40.15</v>
      </c>
      <c r="G1474" s="63">
        <v>55.97</v>
      </c>
      <c r="H1474" s="41">
        <v>0.73</v>
      </c>
      <c r="I1474" s="41">
        <v>1.95</v>
      </c>
      <c r="J1474" s="41">
        <f t="shared" si="36"/>
        <v>2.92</v>
      </c>
      <c r="K1474" s="64">
        <v>16</v>
      </c>
      <c r="L1474" s="64">
        <v>2</v>
      </c>
      <c r="M1474" s="65" t="s">
        <v>127</v>
      </c>
      <c r="N1474" s="65" t="s">
        <v>125</v>
      </c>
      <c r="O1474" s="66">
        <v>10</v>
      </c>
    </row>
    <row r="1475" spans="1:33" ht="14.5" customHeight="1" x14ac:dyDescent="0.3">
      <c r="A1475" s="60" t="s">
        <v>1593</v>
      </c>
      <c r="B1475" s="61">
        <v>53760</v>
      </c>
      <c r="C1475" s="62">
        <v>5</v>
      </c>
      <c r="D1475" s="62">
        <v>31</v>
      </c>
      <c r="E1475" s="63">
        <v>19.03</v>
      </c>
      <c r="F1475" s="63"/>
      <c r="G1475" s="63">
        <v>28.81</v>
      </c>
      <c r="H1475" s="41">
        <v>0.57999999999999996</v>
      </c>
      <c r="I1475" s="41">
        <v>1.53</v>
      </c>
      <c r="J1475" s="41">
        <f t="shared" si="36"/>
        <v>2.2899999999999996</v>
      </c>
      <c r="K1475" s="64">
        <v>5</v>
      </c>
      <c r="L1475" s="64">
        <v>4</v>
      </c>
      <c r="M1475" s="65" t="s">
        <v>125</v>
      </c>
      <c r="N1475" s="65" t="s">
        <v>125</v>
      </c>
      <c r="O1475" s="66">
        <v>247</v>
      </c>
    </row>
    <row r="1476" spans="1:33" ht="14.5" customHeight="1" x14ac:dyDescent="0.3">
      <c r="A1476" s="60" t="s">
        <v>1594</v>
      </c>
      <c r="B1476" s="61">
        <v>53703</v>
      </c>
      <c r="C1476" s="62">
        <v>5</v>
      </c>
      <c r="D1476" s="62">
        <v>32</v>
      </c>
      <c r="E1476" s="63">
        <v>20.56</v>
      </c>
      <c r="F1476" s="63"/>
      <c r="G1476" s="63">
        <v>32.31</v>
      </c>
      <c r="H1476" s="41">
        <v>0.62</v>
      </c>
      <c r="I1476" s="41">
        <v>1.65</v>
      </c>
      <c r="J1476" s="41">
        <f t="shared" si="36"/>
        <v>2.4699999999999998</v>
      </c>
      <c r="K1476" s="64">
        <v>5</v>
      </c>
      <c r="L1476" s="64">
        <v>4</v>
      </c>
      <c r="M1476" s="65" t="s">
        <v>125</v>
      </c>
      <c r="N1476" s="65" t="s">
        <v>125</v>
      </c>
      <c r="O1476" s="66">
        <v>247</v>
      </c>
    </row>
    <row r="1477" spans="1:33" ht="14.5" customHeight="1" x14ac:dyDescent="0.3">
      <c r="A1477" s="60"/>
      <c r="B1477" s="68"/>
      <c r="C1477" s="40"/>
      <c r="D1477" s="40"/>
      <c r="E1477" s="40"/>
      <c r="F1477" s="40"/>
      <c r="G1477" s="40"/>
      <c r="K1477" s="69"/>
      <c r="L1477" s="69"/>
      <c r="M1477" s="60"/>
      <c r="N1477" s="60"/>
    </row>
    <row r="1478" spans="1:33" ht="14.5" customHeight="1" x14ac:dyDescent="0.3">
      <c r="A1478" s="60"/>
      <c r="B1478" s="68"/>
      <c r="C1478" s="40"/>
      <c r="D1478" s="40"/>
      <c r="E1478" s="40"/>
      <c r="F1478" s="40"/>
      <c r="G1478" s="40"/>
      <c r="K1478" s="69"/>
      <c r="L1478" s="69"/>
      <c r="M1478" s="60"/>
      <c r="N1478" s="60"/>
    </row>
    <row r="1479" spans="1:33" ht="14.5" customHeight="1" x14ac:dyDescent="0.3">
      <c r="A1479" s="60"/>
      <c r="B1479" s="68"/>
      <c r="C1479" s="40"/>
      <c r="D1479" s="40"/>
      <c r="E1479" s="40"/>
      <c r="F1479" s="40"/>
      <c r="G1479" s="40"/>
      <c r="K1479" s="69"/>
      <c r="L1479" s="69"/>
      <c r="M1479" s="60"/>
      <c r="N1479" s="60"/>
    </row>
    <row r="1480" spans="1:33" ht="14.5" customHeight="1" x14ac:dyDescent="0.3">
      <c r="A1480" s="60"/>
      <c r="B1480" s="68"/>
      <c r="C1480" s="40"/>
      <c r="D1480" s="40"/>
      <c r="E1480" s="40"/>
      <c r="F1480" s="40"/>
      <c r="G1480" s="40"/>
      <c r="K1480" s="69"/>
      <c r="L1480" s="69"/>
      <c r="M1480" s="60"/>
      <c r="N1480" s="60"/>
    </row>
    <row r="1481" spans="1:33" ht="14.5" customHeight="1" x14ac:dyDescent="0.3">
      <c r="A1481" s="60"/>
      <c r="B1481" s="68"/>
      <c r="C1481" s="40"/>
      <c r="D1481" s="40"/>
      <c r="E1481" s="40"/>
      <c r="F1481" s="40"/>
      <c r="G1481" s="40"/>
      <c r="K1481" s="69"/>
      <c r="L1481" s="69"/>
      <c r="M1481" s="60"/>
      <c r="N1481" s="60"/>
    </row>
    <row r="1482" spans="1:33" ht="14.5" customHeight="1" x14ac:dyDescent="0.3">
      <c r="A1482" s="60"/>
      <c r="B1482" s="68"/>
      <c r="C1482" s="40"/>
      <c r="D1482" s="40"/>
      <c r="E1482" s="40"/>
      <c r="F1482" s="40"/>
      <c r="G1482" s="40"/>
      <c r="K1482" s="69"/>
      <c r="L1482" s="69"/>
      <c r="M1482" s="60"/>
      <c r="N1482" s="60"/>
    </row>
    <row r="1483" spans="1:33" ht="14.5" customHeight="1" x14ac:dyDescent="0.3">
      <c r="A1483" s="60"/>
      <c r="B1483" s="68"/>
      <c r="C1483" s="40"/>
      <c r="D1483" s="40"/>
      <c r="E1483" s="40"/>
      <c r="F1483" s="40"/>
      <c r="G1483" s="40"/>
      <c r="K1483" s="69"/>
      <c r="L1483" s="69"/>
      <c r="M1483" s="60"/>
      <c r="N1483" s="60"/>
    </row>
    <row r="1484" spans="1:33" ht="14.5" customHeight="1" x14ac:dyDescent="0.3">
      <c r="A1484" s="60"/>
      <c r="B1484" s="68"/>
      <c r="C1484" s="40"/>
      <c r="D1484" s="40"/>
      <c r="E1484" s="40"/>
      <c r="F1484" s="40"/>
      <c r="G1484" s="40"/>
      <c r="K1484" s="69"/>
      <c r="L1484" s="69"/>
      <c r="M1484" s="60"/>
      <c r="N1484" s="60"/>
    </row>
    <row r="1485" spans="1:33" ht="14.5" customHeight="1" x14ac:dyDescent="0.3">
      <c r="A1485" s="60"/>
      <c r="B1485" s="68"/>
      <c r="C1485" s="40"/>
      <c r="D1485" s="40"/>
      <c r="E1485" s="40"/>
      <c r="F1485" s="40"/>
      <c r="G1485" s="40"/>
      <c r="K1485" s="69"/>
      <c r="L1485" s="69"/>
      <c r="M1485" s="60"/>
      <c r="N1485" s="60"/>
    </row>
    <row r="1486" spans="1:33" ht="14.5" customHeight="1" thickBot="1" x14ac:dyDescent="0.35">
      <c r="A1486" s="60"/>
      <c r="B1486" s="68"/>
      <c r="C1486" s="40"/>
      <c r="D1486" s="40"/>
      <c r="E1486" s="40"/>
      <c r="F1486" s="40"/>
      <c r="G1486" s="40"/>
      <c r="K1486" s="69"/>
      <c r="L1486" s="69"/>
      <c r="M1486" s="60"/>
      <c r="N1486" s="60"/>
    </row>
    <row r="1487" spans="1:33" ht="14.5" customHeight="1" x14ac:dyDescent="0.3">
      <c r="A1487" s="71"/>
      <c r="B1487" s="72"/>
      <c r="C1487" s="73"/>
      <c r="D1487" s="74"/>
      <c r="E1487" s="74"/>
      <c r="F1487" s="74"/>
      <c r="G1487" s="74"/>
    </row>
    <row r="1488" spans="1:33" ht="14.5" customHeight="1" x14ac:dyDescent="0.3">
      <c r="A1488" s="75" t="s">
        <v>1595</v>
      </c>
      <c r="B1488" s="72"/>
      <c r="C1488" s="73"/>
      <c r="D1488" s="74"/>
      <c r="E1488" s="74"/>
      <c r="F1488" s="74"/>
      <c r="G1488" s="74"/>
      <c r="P1488" s="60"/>
      <c r="Q1488" s="61"/>
      <c r="R1488" s="64"/>
      <c r="S1488" s="64"/>
      <c r="AB1488" s="64"/>
      <c r="AC1488" s="64"/>
      <c r="AD1488" s="65"/>
      <c r="AE1488" s="65"/>
      <c r="AF1488" s="64"/>
      <c r="AG1488" s="76"/>
    </row>
    <row r="1489" spans="1:33" ht="14.5" customHeight="1" thickBot="1" x14ac:dyDescent="0.35">
      <c r="A1489" s="77"/>
      <c r="B1489" s="72"/>
      <c r="C1489" s="73"/>
      <c r="D1489" s="74"/>
      <c r="E1489" s="74"/>
      <c r="F1489" s="74"/>
      <c r="G1489" s="74"/>
      <c r="P1489" s="60"/>
      <c r="Q1489" s="61"/>
      <c r="R1489" s="64"/>
      <c r="S1489" s="64"/>
      <c r="T1489" s="51"/>
      <c r="X1489" s="51"/>
      <c r="Y1489" s="78"/>
      <c r="Z1489" s="76"/>
      <c r="AB1489" s="64"/>
      <c r="AC1489" s="64"/>
      <c r="AD1489" s="65"/>
      <c r="AE1489" s="65"/>
      <c r="AF1489" s="64"/>
      <c r="AG1489" s="76"/>
    </row>
    <row r="1490" spans="1:33" ht="14.5" customHeight="1" x14ac:dyDescent="0.3">
      <c r="A1490" s="60" t="s">
        <v>1596</v>
      </c>
      <c r="B1490" s="68">
        <v>99002</v>
      </c>
      <c r="C1490" s="40">
        <v>90</v>
      </c>
      <c r="D1490" s="40">
        <v>0</v>
      </c>
      <c r="E1490" s="40"/>
      <c r="F1490" s="40"/>
      <c r="G1490" s="40"/>
      <c r="H1490" s="79"/>
      <c r="I1490" s="79"/>
      <c r="J1490" s="79"/>
      <c r="K1490" s="69">
        <v>99</v>
      </c>
      <c r="L1490" s="69">
        <v>1</v>
      </c>
      <c r="M1490" s="60" t="s">
        <v>127</v>
      </c>
      <c r="N1490" s="60" t="s">
        <v>127</v>
      </c>
      <c r="O1490" s="44">
        <v>900</v>
      </c>
      <c r="P1490" s="60"/>
      <c r="Q1490" s="61"/>
      <c r="R1490" s="64"/>
      <c r="S1490" s="64"/>
      <c r="AB1490" s="64"/>
      <c r="AC1490" s="64"/>
      <c r="AD1490" s="65"/>
      <c r="AE1490" s="65"/>
      <c r="AF1490" s="64"/>
      <c r="AG1490" s="76"/>
    </row>
    <row r="1491" spans="1:33" ht="14.5" customHeight="1" x14ac:dyDescent="0.3">
      <c r="A1491" s="60" t="s">
        <v>1597</v>
      </c>
      <c r="B1491" s="68">
        <v>97960</v>
      </c>
      <c r="C1491" s="40">
        <v>20</v>
      </c>
      <c r="D1491" s="40">
        <v>75</v>
      </c>
      <c r="E1491" s="80">
        <v>26.17</v>
      </c>
      <c r="F1491" s="80"/>
      <c r="G1491" s="80">
        <v>63.2</v>
      </c>
      <c r="H1491" s="70">
        <v>0.79</v>
      </c>
      <c r="I1491" s="70">
        <v>2.1</v>
      </c>
      <c r="J1491" s="81"/>
      <c r="K1491" s="69">
        <v>20</v>
      </c>
      <c r="L1491" s="69">
        <v>2</v>
      </c>
      <c r="M1491" s="60" t="s">
        <v>127</v>
      </c>
      <c r="N1491" s="60" t="s">
        <v>127</v>
      </c>
      <c r="O1491" s="44">
        <v>900</v>
      </c>
      <c r="P1491" s="60"/>
      <c r="Q1491" s="61"/>
      <c r="R1491" s="64"/>
      <c r="S1491" s="64"/>
      <c r="AB1491" s="64"/>
      <c r="AC1491" s="64"/>
      <c r="AD1491" s="65"/>
      <c r="AE1491" s="65"/>
      <c r="AF1491" s="64"/>
      <c r="AG1491" s="76"/>
    </row>
    <row r="1492" spans="1:33" ht="14.5" customHeight="1" x14ac:dyDescent="0.3">
      <c r="A1492" s="60" t="s">
        <v>1598</v>
      </c>
      <c r="B1492" s="68">
        <v>98961</v>
      </c>
      <c r="C1492" s="40">
        <v>90</v>
      </c>
      <c r="D1492" s="40">
        <v>0</v>
      </c>
      <c r="E1492" s="40"/>
      <c r="F1492" s="40"/>
      <c r="G1492" s="40"/>
      <c r="H1492" s="79"/>
      <c r="I1492" s="79"/>
      <c r="J1492" s="79"/>
      <c r="K1492" s="69">
        <v>99</v>
      </c>
      <c r="L1492" s="69">
        <v>1</v>
      </c>
      <c r="M1492" s="60" t="s">
        <v>127</v>
      </c>
      <c r="N1492" s="60" t="s">
        <v>127</v>
      </c>
      <c r="O1492" s="44">
        <v>900</v>
      </c>
      <c r="P1492" s="60"/>
      <c r="Q1492" s="61"/>
      <c r="R1492" s="64"/>
      <c r="S1492" s="64"/>
      <c r="AB1492" s="64"/>
      <c r="AC1492" s="64"/>
      <c r="AD1492" s="65"/>
      <c r="AE1492" s="65"/>
      <c r="AF1492" s="64"/>
      <c r="AG1492" s="76"/>
    </row>
    <row r="1493" spans="1:33" ht="14.5" customHeight="1" x14ac:dyDescent="0.3">
      <c r="A1493" s="60" t="s">
        <v>1599</v>
      </c>
      <c r="B1493" s="68">
        <v>98962</v>
      </c>
      <c r="C1493" s="40">
        <v>90</v>
      </c>
      <c r="D1493" s="40">
        <v>0</v>
      </c>
      <c r="E1493" s="40"/>
      <c r="F1493" s="40"/>
      <c r="G1493" s="40"/>
      <c r="H1493" s="79"/>
      <c r="I1493" s="79"/>
      <c r="J1493" s="79"/>
      <c r="K1493" s="69">
        <v>99</v>
      </c>
      <c r="L1493" s="69">
        <v>1</v>
      </c>
      <c r="M1493" s="60" t="s">
        <v>127</v>
      </c>
      <c r="N1493" s="60" t="s">
        <v>127</v>
      </c>
      <c r="O1493" s="44">
        <v>900</v>
      </c>
      <c r="P1493" s="60"/>
      <c r="Q1493" s="68"/>
      <c r="R1493" s="69"/>
      <c r="S1493" s="69"/>
      <c r="AB1493" s="69"/>
      <c r="AC1493" s="69"/>
      <c r="AD1493" s="60"/>
      <c r="AE1493" s="60"/>
      <c r="AF1493" s="69"/>
      <c r="AG1493" s="82"/>
    </row>
    <row r="1494" spans="1:33" ht="14.5" customHeight="1" x14ac:dyDescent="0.3">
      <c r="A1494" s="60" t="s">
        <v>1600</v>
      </c>
      <c r="B1494" s="68">
        <v>98963</v>
      </c>
      <c r="C1494" s="40">
        <v>90</v>
      </c>
      <c r="D1494" s="40">
        <v>0</v>
      </c>
      <c r="E1494" s="40"/>
      <c r="F1494" s="40"/>
      <c r="G1494" s="40"/>
      <c r="H1494" s="79"/>
      <c r="I1494" s="79"/>
      <c r="J1494" s="79"/>
      <c r="K1494" s="69">
        <v>99</v>
      </c>
      <c r="L1494" s="69">
        <v>1</v>
      </c>
      <c r="M1494" s="60" t="s">
        <v>127</v>
      </c>
      <c r="N1494" s="60" t="s">
        <v>127</v>
      </c>
      <c r="O1494" s="44">
        <v>900</v>
      </c>
      <c r="P1494" s="60"/>
      <c r="Q1494" s="68"/>
      <c r="R1494" s="69"/>
      <c r="S1494" s="69"/>
      <c r="AB1494" s="69"/>
      <c r="AC1494" s="69"/>
      <c r="AD1494" s="60"/>
      <c r="AE1494" s="60"/>
      <c r="AF1494" s="69"/>
      <c r="AG1494" s="82"/>
    </row>
    <row r="1495" spans="1:33" ht="14.5" customHeight="1" x14ac:dyDescent="0.3">
      <c r="A1495" s="60" t="s">
        <v>1601</v>
      </c>
      <c r="B1495" s="68">
        <v>98964</v>
      </c>
      <c r="C1495" s="40">
        <v>90</v>
      </c>
      <c r="D1495" s="40">
        <v>0</v>
      </c>
      <c r="E1495" s="40"/>
      <c r="F1495" s="40"/>
      <c r="G1495" s="40"/>
      <c r="H1495" s="79"/>
      <c r="I1495" s="79"/>
      <c r="J1495" s="79"/>
      <c r="K1495" s="69">
        <v>99</v>
      </c>
      <c r="L1495" s="69">
        <v>1</v>
      </c>
      <c r="M1495" s="60" t="s">
        <v>127</v>
      </c>
      <c r="N1495" s="60" t="s">
        <v>127</v>
      </c>
      <c r="O1495" s="44">
        <v>900</v>
      </c>
      <c r="P1495" s="60"/>
      <c r="Q1495" s="68"/>
      <c r="R1495" s="69"/>
      <c r="S1495" s="69"/>
      <c r="AB1495" s="69"/>
      <c r="AC1495" s="69"/>
      <c r="AD1495" s="60"/>
      <c r="AE1495" s="60"/>
      <c r="AF1495" s="69"/>
      <c r="AG1495" s="82"/>
    </row>
    <row r="1496" spans="1:33" ht="14.5" customHeight="1" x14ac:dyDescent="0.3">
      <c r="A1496" s="60" t="s">
        <v>1602</v>
      </c>
      <c r="B1496" s="68">
        <v>98965</v>
      </c>
      <c r="C1496" s="40">
        <v>90</v>
      </c>
      <c r="D1496" s="40">
        <v>0</v>
      </c>
      <c r="E1496" s="40"/>
      <c r="F1496" s="40"/>
      <c r="G1496" s="40"/>
      <c r="H1496" s="79"/>
      <c r="I1496" s="79"/>
      <c r="J1496" s="79"/>
      <c r="K1496" s="69">
        <v>99</v>
      </c>
      <c r="L1496" s="69">
        <v>1</v>
      </c>
      <c r="M1496" s="60" t="s">
        <v>127</v>
      </c>
      <c r="N1496" s="60" t="s">
        <v>127</v>
      </c>
      <c r="O1496" s="44">
        <v>900</v>
      </c>
      <c r="P1496" s="60"/>
      <c r="Q1496" s="68"/>
      <c r="R1496" s="69"/>
      <c r="S1496" s="69"/>
      <c r="AB1496" s="69"/>
      <c r="AC1496" s="69"/>
      <c r="AD1496" s="60"/>
      <c r="AE1496" s="60"/>
      <c r="AF1496" s="69"/>
      <c r="AG1496" s="82"/>
    </row>
    <row r="1497" spans="1:33" ht="14.5" customHeight="1" x14ac:dyDescent="0.3">
      <c r="A1497" s="60" t="s">
        <v>1603</v>
      </c>
      <c r="B1497" s="68">
        <v>98966</v>
      </c>
      <c r="C1497" s="40">
        <v>90</v>
      </c>
      <c r="D1497" s="40">
        <v>0</v>
      </c>
      <c r="E1497" s="40"/>
      <c r="F1497" s="40"/>
      <c r="G1497" s="40"/>
      <c r="H1497" s="79"/>
      <c r="I1497" s="79"/>
      <c r="J1497" s="79"/>
      <c r="K1497" s="69">
        <v>99</v>
      </c>
      <c r="L1497" s="69">
        <v>1</v>
      </c>
      <c r="M1497" s="60" t="s">
        <v>127</v>
      </c>
      <c r="N1497" s="60" t="s">
        <v>127</v>
      </c>
      <c r="O1497" s="44">
        <v>900</v>
      </c>
      <c r="P1497" s="60"/>
      <c r="Q1497" s="68"/>
      <c r="R1497" s="69"/>
      <c r="S1497" s="69"/>
      <c r="AB1497" s="69"/>
      <c r="AC1497" s="69"/>
      <c r="AD1497" s="60"/>
      <c r="AE1497" s="60"/>
      <c r="AF1497" s="69"/>
      <c r="AG1497" s="82"/>
    </row>
    <row r="1498" spans="1:33" ht="14.5" customHeight="1" x14ac:dyDescent="0.3">
      <c r="A1498" s="60" t="s">
        <v>1604</v>
      </c>
      <c r="B1498" s="68">
        <v>98967</v>
      </c>
      <c r="C1498" s="40">
        <v>90</v>
      </c>
      <c r="D1498" s="40">
        <v>0</v>
      </c>
      <c r="E1498" s="40"/>
      <c r="F1498" s="40"/>
      <c r="G1498" s="40"/>
      <c r="H1498" s="79"/>
      <c r="I1498" s="79"/>
      <c r="J1498" s="79"/>
      <c r="K1498" s="69">
        <v>99</v>
      </c>
      <c r="L1498" s="69">
        <v>1</v>
      </c>
      <c r="M1498" s="60" t="s">
        <v>127</v>
      </c>
      <c r="N1498" s="60" t="s">
        <v>127</v>
      </c>
      <c r="O1498" s="44">
        <v>900</v>
      </c>
      <c r="P1498" s="60"/>
      <c r="Q1498" s="68"/>
      <c r="R1498" s="69"/>
      <c r="S1498" s="69"/>
      <c r="AB1498" s="69"/>
      <c r="AC1498" s="69"/>
      <c r="AD1498" s="60"/>
      <c r="AE1498" s="60"/>
      <c r="AF1498" s="69"/>
      <c r="AG1498" s="82"/>
    </row>
    <row r="1499" spans="1:33" ht="14.5" customHeight="1" x14ac:dyDescent="0.3">
      <c r="A1499" s="60" t="s">
        <v>1605</v>
      </c>
      <c r="B1499" s="68">
        <v>98968</v>
      </c>
      <c r="C1499" s="40">
        <v>90</v>
      </c>
      <c r="D1499" s="40">
        <v>0</v>
      </c>
      <c r="E1499" s="40"/>
      <c r="F1499" s="40"/>
      <c r="G1499" s="40"/>
      <c r="H1499" s="79"/>
      <c r="I1499" s="79"/>
      <c r="J1499" s="79"/>
      <c r="K1499" s="69">
        <v>99</v>
      </c>
      <c r="L1499" s="69">
        <v>1</v>
      </c>
      <c r="M1499" s="60" t="s">
        <v>127</v>
      </c>
      <c r="N1499" s="60" t="s">
        <v>127</v>
      </c>
      <c r="O1499" s="44">
        <v>900</v>
      </c>
      <c r="P1499" s="60"/>
      <c r="Q1499" s="68"/>
      <c r="R1499" s="69"/>
      <c r="S1499" s="69"/>
      <c r="AB1499" s="69"/>
      <c r="AC1499" s="69"/>
      <c r="AD1499" s="60"/>
      <c r="AE1499" s="60"/>
      <c r="AF1499" s="69"/>
      <c r="AG1499" s="82"/>
    </row>
    <row r="1500" spans="1:33" ht="14.5" customHeight="1" x14ac:dyDescent="0.3">
      <c r="A1500" s="60" t="s">
        <v>1606</v>
      </c>
      <c r="B1500" s="68">
        <v>98969</v>
      </c>
      <c r="C1500" s="40">
        <v>90</v>
      </c>
      <c r="D1500" s="40">
        <v>0</v>
      </c>
      <c r="E1500" s="40"/>
      <c r="F1500" s="40"/>
      <c r="G1500" s="40"/>
      <c r="H1500" s="79"/>
      <c r="I1500" s="79"/>
      <c r="J1500" s="79"/>
      <c r="K1500" s="69">
        <v>99</v>
      </c>
      <c r="L1500" s="69">
        <v>1</v>
      </c>
      <c r="M1500" s="60" t="s">
        <v>127</v>
      </c>
      <c r="N1500" s="60" t="s">
        <v>127</v>
      </c>
      <c r="O1500" s="44">
        <v>900</v>
      </c>
      <c r="P1500" s="60"/>
      <c r="Q1500" s="68"/>
      <c r="R1500" s="69"/>
      <c r="S1500" s="69"/>
      <c r="T1500" s="83"/>
      <c r="V1500" s="69"/>
      <c r="X1500" s="83"/>
      <c r="Y1500" s="84"/>
      <c r="Z1500" s="82"/>
      <c r="AB1500" s="69"/>
      <c r="AC1500" s="69"/>
      <c r="AD1500" s="60"/>
      <c r="AE1500" s="60"/>
      <c r="AF1500" s="69"/>
      <c r="AG1500" s="82"/>
    </row>
    <row r="1501" spans="1:33" ht="14.5" customHeight="1" x14ac:dyDescent="0.3">
      <c r="A1501" s="60" t="s">
        <v>1607</v>
      </c>
      <c r="B1501" s="68">
        <v>97800</v>
      </c>
      <c r="C1501" s="40">
        <v>21</v>
      </c>
      <c r="D1501" s="40">
        <v>75</v>
      </c>
      <c r="E1501" s="80">
        <v>26.17</v>
      </c>
      <c r="F1501" s="80">
        <v>44.69</v>
      </c>
      <c r="G1501" s="80">
        <v>63.2</v>
      </c>
      <c r="H1501" s="70">
        <v>0.79</v>
      </c>
      <c r="I1501" s="70">
        <v>2.1</v>
      </c>
      <c r="J1501" s="81"/>
      <c r="K1501" s="69">
        <v>21</v>
      </c>
      <c r="L1501" s="69">
        <v>2</v>
      </c>
      <c r="M1501" s="60" t="s">
        <v>127</v>
      </c>
      <c r="N1501" s="60" t="s">
        <v>127</v>
      </c>
      <c r="O1501" s="44">
        <v>900</v>
      </c>
      <c r="P1501" s="60"/>
      <c r="Q1501" s="68"/>
      <c r="R1501" s="69"/>
      <c r="S1501" s="69"/>
      <c r="AB1501" s="69"/>
      <c r="AC1501" s="69"/>
      <c r="AD1501" s="60"/>
      <c r="AE1501" s="60"/>
      <c r="AF1501" s="69"/>
      <c r="AG1501" s="82"/>
    </row>
    <row r="1502" spans="1:33" ht="14.5" customHeight="1" x14ac:dyDescent="0.3">
      <c r="A1502" s="60" t="s">
        <v>1608</v>
      </c>
      <c r="B1502" s="68">
        <v>97810</v>
      </c>
      <c r="C1502" s="40">
        <v>71</v>
      </c>
      <c r="D1502" s="40">
        <v>0</v>
      </c>
      <c r="E1502" s="40"/>
      <c r="F1502" s="40"/>
      <c r="G1502" s="40"/>
      <c r="H1502" s="79"/>
      <c r="I1502" s="79"/>
      <c r="J1502" s="79"/>
      <c r="K1502" s="69">
        <v>99</v>
      </c>
      <c r="L1502" s="69">
        <v>2</v>
      </c>
      <c r="M1502" s="60" t="s">
        <v>127</v>
      </c>
      <c r="N1502" s="60" t="s">
        <v>127</v>
      </c>
      <c r="O1502" s="44">
        <v>900</v>
      </c>
      <c r="P1502" s="60"/>
      <c r="Q1502" s="68"/>
      <c r="R1502" s="69"/>
      <c r="S1502" s="69"/>
      <c r="AB1502" s="69"/>
      <c r="AC1502" s="69"/>
      <c r="AD1502" s="60"/>
      <c r="AE1502" s="60"/>
      <c r="AF1502" s="69"/>
      <c r="AG1502" s="82"/>
    </row>
    <row r="1503" spans="1:33" ht="14.5" customHeight="1" x14ac:dyDescent="0.3">
      <c r="A1503" s="60" t="s">
        <v>1609</v>
      </c>
      <c r="B1503" s="68">
        <v>97830</v>
      </c>
      <c r="C1503" s="40">
        <v>71</v>
      </c>
      <c r="D1503" s="40">
        <v>0</v>
      </c>
      <c r="E1503" s="40"/>
      <c r="F1503" s="40"/>
      <c r="G1503" s="40"/>
      <c r="H1503" s="79"/>
      <c r="I1503" s="79"/>
      <c r="J1503" s="79"/>
      <c r="K1503" s="69">
        <v>99</v>
      </c>
      <c r="L1503" s="69">
        <v>2</v>
      </c>
      <c r="M1503" s="60" t="s">
        <v>127</v>
      </c>
      <c r="N1503" s="60" t="s">
        <v>127</v>
      </c>
      <c r="O1503" s="44">
        <v>900</v>
      </c>
      <c r="P1503" s="60"/>
      <c r="Q1503" s="68"/>
      <c r="R1503" s="69"/>
      <c r="S1503" s="69"/>
      <c r="AB1503" s="69"/>
      <c r="AC1503" s="69"/>
      <c r="AD1503" s="60"/>
      <c r="AE1503" s="60"/>
      <c r="AF1503" s="69"/>
      <c r="AG1503" s="82"/>
    </row>
    <row r="1504" spans="1:33" ht="14.5" customHeight="1" x14ac:dyDescent="0.3">
      <c r="A1504" s="60" t="s">
        <v>1610</v>
      </c>
      <c r="B1504" s="68">
        <v>97840</v>
      </c>
      <c r="C1504" s="40">
        <v>71</v>
      </c>
      <c r="D1504" s="40">
        <v>0</v>
      </c>
      <c r="E1504" s="40"/>
      <c r="F1504" s="40"/>
      <c r="G1504" s="40"/>
      <c r="H1504" s="79"/>
      <c r="I1504" s="79"/>
      <c r="J1504" s="79"/>
      <c r="K1504" s="69">
        <v>99</v>
      </c>
      <c r="L1504" s="69">
        <v>2</v>
      </c>
      <c r="M1504" s="60" t="s">
        <v>127</v>
      </c>
      <c r="N1504" s="60" t="s">
        <v>127</v>
      </c>
      <c r="O1504" s="44">
        <v>900</v>
      </c>
      <c r="P1504" s="60"/>
      <c r="Q1504" s="68"/>
      <c r="R1504" s="69"/>
      <c r="S1504" s="69"/>
      <c r="AB1504" s="69"/>
      <c r="AC1504" s="69"/>
      <c r="AD1504" s="60"/>
      <c r="AE1504" s="60"/>
      <c r="AF1504" s="69"/>
      <c r="AG1504" s="82"/>
    </row>
    <row r="1505" spans="1:33" ht="14.5" customHeight="1" x14ac:dyDescent="0.3">
      <c r="A1505" s="60" t="s">
        <v>1611</v>
      </c>
      <c r="B1505" s="68">
        <v>97820</v>
      </c>
      <c r="C1505" s="40">
        <v>71</v>
      </c>
      <c r="D1505" s="40">
        <v>0</v>
      </c>
      <c r="E1505" s="40"/>
      <c r="F1505" s="40"/>
      <c r="G1505" s="40"/>
      <c r="H1505" s="79"/>
      <c r="I1505" s="79"/>
      <c r="J1505" s="79"/>
      <c r="K1505" s="69">
        <v>99</v>
      </c>
      <c r="L1505" s="69">
        <v>2</v>
      </c>
      <c r="M1505" s="60" t="s">
        <v>127</v>
      </c>
      <c r="N1505" s="60" t="s">
        <v>127</v>
      </c>
      <c r="O1505" s="44">
        <v>900</v>
      </c>
      <c r="P1505" s="60"/>
      <c r="Q1505" s="68"/>
      <c r="R1505" s="69"/>
      <c r="S1505" s="69"/>
      <c r="AB1505" s="69"/>
      <c r="AC1505" s="69"/>
      <c r="AD1505" s="60"/>
      <c r="AE1505" s="60"/>
      <c r="AF1505" s="69"/>
      <c r="AG1505" s="82"/>
    </row>
    <row r="1506" spans="1:33" ht="14.5" customHeight="1" x14ac:dyDescent="0.3">
      <c r="A1506" s="60" t="s">
        <v>1612</v>
      </c>
      <c r="B1506" s="68">
        <v>98158</v>
      </c>
      <c r="C1506" s="40">
        <v>1</v>
      </c>
      <c r="D1506" s="40">
        <v>0</v>
      </c>
      <c r="E1506" s="40"/>
      <c r="F1506" s="40"/>
      <c r="G1506" s="40"/>
      <c r="H1506" s="79"/>
      <c r="I1506" s="79"/>
      <c r="J1506" s="79"/>
      <c r="K1506" s="69">
        <v>99</v>
      </c>
      <c r="L1506" s="69">
        <v>1</v>
      </c>
      <c r="M1506" s="60" t="s">
        <v>127</v>
      </c>
      <c r="N1506" s="60" t="s">
        <v>127</v>
      </c>
      <c r="O1506" s="44">
        <v>900</v>
      </c>
      <c r="P1506" s="60"/>
      <c r="Q1506" s="68"/>
      <c r="R1506" s="69"/>
      <c r="S1506" s="69"/>
      <c r="AB1506" s="69"/>
      <c r="AC1506" s="69"/>
      <c r="AD1506" s="60"/>
      <c r="AE1506" s="60"/>
      <c r="AF1506" s="69"/>
      <c r="AG1506" s="82"/>
    </row>
    <row r="1507" spans="1:33" ht="14.5" customHeight="1" x14ac:dyDescent="0.3">
      <c r="A1507" s="60" t="s">
        <v>1613</v>
      </c>
      <c r="B1507" s="68">
        <v>97620</v>
      </c>
      <c r="C1507" s="40">
        <v>1</v>
      </c>
      <c r="D1507" s="40">
        <v>0</v>
      </c>
      <c r="E1507" s="40"/>
      <c r="F1507" s="40"/>
      <c r="G1507" s="40"/>
      <c r="H1507" s="79"/>
      <c r="I1507" s="79"/>
      <c r="J1507" s="79"/>
      <c r="K1507" s="69">
        <v>99</v>
      </c>
      <c r="L1507" s="69">
        <v>2</v>
      </c>
      <c r="M1507" s="60" t="s">
        <v>127</v>
      </c>
      <c r="N1507" s="60" t="s">
        <v>125</v>
      </c>
      <c r="O1507" s="44">
        <v>900</v>
      </c>
      <c r="P1507" s="60"/>
      <c r="Q1507" s="68"/>
      <c r="R1507" s="69"/>
      <c r="S1507" s="69"/>
      <c r="AB1507" s="69"/>
      <c r="AC1507" s="69"/>
      <c r="AD1507" s="60"/>
      <c r="AE1507" s="60"/>
      <c r="AF1507" s="69"/>
      <c r="AG1507" s="82"/>
    </row>
    <row r="1508" spans="1:33" ht="14.5" customHeight="1" x14ac:dyDescent="0.3">
      <c r="A1508" s="60" t="s">
        <v>1614</v>
      </c>
      <c r="B1508" s="68">
        <v>97600</v>
      </c>
      <c r="C1508" s="40">
        <v>7</v>
      </c>
      <c r="D1508" s="40">
        <v>0</v>
      </c>
      <c r="E1508" s="40"/>
      <c r="F1508" s="40"/>
      <c r="G1508" s="40"/>
      <c r="H1508" s="79"/>
      <c r="I1508" s="79"/>
      <c r="J1508" s="79"/>
      <c r="K1508" s="69">
        <v>99</v>
      </c>
      <c r="L1508" s="69">
        <v>2</v>
      </c>
      <c r="M1508" s="60" t="s">
        <v>127</v>
      </c>
      <c r="N1508" s="60" t="s">
        <v>125</v>
      </c>
      <c r="O1508" s="44">
        <v>900</v>
      </c>
      <c r="P1508" s="60"/>
      <c r="Q1508" s="68"/>
      <c r="R1508" s="69"/>
      <c r="S1508" s="69"/>
      <c r="AB1508" s="69"/>
      <c r="AC1508" s="69"/>
      <c r="AD1508" s="60"/>
      <c r="AE1508" s="60"/>
      <c r="AF1508" s="69"/>
      <c r="AG1508" s="82"/>
    </row>
    <row r="1509" spans="1:33" ht="14.5" customHeight="1" x14ac:dyDescent="0.3">
      <c r="A1509" s="60" t="s">
        <v>1615</v>
      </c>
      <c r="B1509" s="68">
        <v>98360</v>
      </c>
      <c r="C1509" s="40">
        <v>90</v>
      </c>
      <c r="D1509" s="40">
        <v>0</v>
      </c>
      <c r="E1509" s="40"/>
      <c r="F1509" s="40"/>
      <c r="G1509" s="40"/>
      <c r="H1509" s="79"/>
      <c r="I1509" s="79"/>
      <c r="J1509" s="79"/>
      <c r="K1509" s="69">
        <v>99</v>
      </c>
      <c r="L1509" s="69">
        <v>2</v>
      </c>
      <c r="M1509" s="60" t="s">
        <v>127</v>
      </c>
      <c r="N1509" s="60" t="s">
        <v>127</v>
      </c>
      <c r="O1509" s="44">
        <v>900</v>
      </c>
      <c r="P1509" s="60"/>
      <c r="Q1509" s="68"/>
      <c r="R1509" s="69"/>
      <c r="S1509" s="69"/>
      <c r="AB1509" s="69"/>
      <c r="AC1509" s="69"/>
      <c r="AD1509" s="60"/>
      <c r="AE1509" s="60"/>
      <c r="AF1509" s="69"/>
      <c r="AG1509" s="82"/>
    </row>
    <row r="1510" spans="1:33" ht="14.5" customHeight="1" x14ac:dyDescent="0.3">
      <c r="A1510" s="60" t="s">
        <v>1616</v>
      </c>
      <c r="B1510" s="68">
        <v>98370</v>
      </c>
      <c r="C1510" s="40">
        <v>90</v>
      </c>
      <c r="D1510" s="40">
        <v>0</v>
      </c>
      <c r="E1510" s="40"/>
      <c r="F1510" s="40"/>
      <c r="G1510" s="40"/>
      <c r="H1510" s="79"/>
      <c r="I1510" s="79"/>
      <c r="J1510" s="79"/>
      <c r="K1510" s="69">
        <v>99</v>
      </c>
      <c r="L1510" s="69">
        <v>2</v>
      </c>
      <c r="M1510" s="60" t="s">
        <v>127</v>
      </c>
      <c r="N1510" s="60" t="s">
        <v>127</v>
      </c>
      <c r="O1510" s="44">
        <v>900</v>
      </c>
      <c r="P1510" s="60"/>
      <c r="Q1510" s="68"/>
      <c r="R1510" s="69"/>
      <c r="S1510" s="69"/>
      <c r="AB1510" s="69"/>
      <c r="AC1510" s="69"/>
      <c r="AD1510" s="60"/>
      <c r="AE1510" s="60"/>
      <c r="AF1510" s="69"/>
      <c r="AG1510" s="82"/>
    </row>
    <row r="1511" spans="1:33" ht="14.5" customHeight="1" x14ac:dyDescent="0.3">
      <c r="A1511" s="60" t="s">
        <v>1617</v>
      </c>
      <c r="B1511" s="68">
        <v>97990</v>
      </c>
      <c r="C1511" s="40">
        <v>71</v>
      </c>
      <c r="D1511" s="40">
        <v>0</v>
      </c>
      <c r="E1511" s="40"/>
      <c r="F1511" s="40"/>
      <c r="G1511" s="40"/>
      <c r="H1511" s="79"/>
      <c r="I1511" s="79"/>
      <c r="J1511" s="79"/>
      <c r="K1511" s="69">
        <v>99</v>
      </c>
      <c r="L1511" s="69">
        <v>1</v>
      </c>
      <c r="M1511" s="60" t="s">
        <v>127</v>
      </c>
      <c r="N1511" s="60" t="s">
        <v>127</v>
      </c>
      <c r="O1511" s="44">
        <v>900</v>
      </c>
      <c r="P1511" s="60"/>
      <c r="Q1511" s="68"/>
      <c r="R1511" s="69"/>
      <c r="S1511" s="69"/>
      <c r="AB1511" s="69"/>
      <c r="AC1511" s="69"/>
      <c r="AD1511" s="60"/>
      <c r="AE1511" s="60"/>
      <c r="AF1511" s="69"/>
      <c r="AG1511" s="82"/>
    </row>
    <row r="1512" spans="1:33" ht="14.5" customHeight="1" x14ac:dyDescent="0.3">
      <c r="A1512" s="60" t="s">
        <v>1618</v>
      </c>
      <c r="B1512" s="68">
        <v>97991</v>
      </c>
      <c r="C1512" s="40">
        <v>71</v>
      </c>
      <c r="D1512" s="40">
        <v>0</v>
      </c>
      <c r="E1512" s="40"/>
      <c r="F1512" s="40"/>
      <c r="G1512" s="40"/>
      <c r="H1512" s="79"/>
      <c r="I1512" s="79"/>
      <c r="J1512" s="79"/>
      <c r="K1512" s="69">
        <v>99</v>
      </c>
      <c r="L1512" s="69">
        <v>1</v>
      </c>
      <c r="M1512" s="60" t="s">
        <v>127</v>
      </c>
      <c r="N1512" s="60" t="s">
        <v>127</v>
      </c>
      <c r="O1512" s="44">
        <v>900</v>
      </c>
      <c r="P1512" s="60"/>
      <c r="Q1512" s="68"/>
      <c r="R1512" s="69"/>
      <c r="S1512" s="69"/>
      <c r="AB1512" s="69"/>
      <c r="AC1512" s="69"/>
      <c r="AD1512" s="60"/>
      <c r="AE1512" s="60"/>
      <c r="AF1512" s="69"/>
      <c r="AG1512" s="82"/>
    </row>
    <row r="1513" spans="1:33" ht="14.5" customHeight="1" x14ac:dyDescent="0.3">
      <c r="A1513" s="60" t="s">
        <v>1619</v>
      </c>
      <c r="B1513" s="68">
        <v>98005</v>
      </c>
      <c r="C1513" s="40">
        <v>90</v>
      </c>
      <c r="D1513" s="40">
        <v>0</v>
      </c>
      <c r="E1513" s="40"/>
      <c r="F1513" s="40"/>
      <c r="G1513" s="40"/>
      <c r="H1513" s="79"/>
      <c r="I1513" s="79"/>
      <c r="J1513" s="79"/>
      <c r="K1513" s="69">
        <v>99</v>
      </c>
      <c r="L1513" s="69">
        <v>1</v>
      </c>
      <c r="M1513" s="60" t="s">
        <v>127</v>
      </c>
      <c r="N1513" s="60" t="s">
        <v>127</v>
      </c>
      <c r="O1513" s="44">
        <v>900</v>
      </c>
      <c r="P1513" s="68"/>
      <c r="Q1513" s="69"/>
      <c r="R1513" s="69"/>
      <c r="AA1513" s="69"/>
      <c r="AB1513" s="69"/>
      <c r="AC1513" s="60"/>
      <c r="AD1513" s="60"/>
      <c r="AE1513" s="69"/>
      <c r="AF1513" s="82"/>
      <c r="AG1513" s="82"/>
    </row>
    <row r="1514" spans="1:33" ht="14.5" customHeight="1" x14ac:dyDescent="0.3">
      <c r="A1514" s="60" t="s">
        <v>1620</v>
      </c>
      <c r="B1514" s="68">
        <v>98800</v>
      </c>
      <c r="C1514" s="40">
        <v>90</v>
      </c>
      <c r="D1514" s="40">
        <v>0</v>
      </c>
      <c r="E1514" s="40"/>
      <c r="F1514" s="40"/>
      <c r="G1514" s="40"/>
      <c r="H1514" s="79"/>
      <c r="I1514" s="79"/>
      <c r="J1514" s="79"/>
      <c r="K1514" s="69">
        <v>99</v>
      </c>
      <c r="L1514" s="69">
        <v>1</v>
      </c>
      <c r="M1514" s="60" t="s">
        <v>127</v>
      </c>
      <c r="N1514" s="60" t="s">
        <v>127</v>
      </c>
      <c r="O1514" s="44">
        <v>900</v>
      </c>
      <c r="P1514" s="68"/>
      <c r="Q1514" s="69"/>
      <c r="R1514" s="69"/>
      <c r="AA1514" s="69"/>
      <c r="AB1514" s="69"/>
      <c r="AC1514" s="60"/>
      <c r="AD1514" s="60"/>
      <c r="AE1514" s="69"/>
      <c r="AF1514" s="82"/>
      <c r="AG1514" s="82"/>
    </row>
    <row r="1515" spans="1:33" ht="14.5" customHeight="1" x14ac:dyDescent="0.3">
      <c r="A1515" s="60" t="s">
        <v>1621</v>
      </c>
      <c r="B1515" s="68">
        <v>98801</v>
      </c>
      <c r="C1515" s="40">
        <v>90</v>
      </c>
      <c r="D1515" s="40">
        <v>0</v>
      </c>
      <c r="E1515" s="40"/>
      <c r="F1515" s="40"/>
      <c r="G1515" s="40"/>
      <c r="H1515" s="79"/>
      <c r="I1515" s="79"/>
      <c r="J1515" s="79"/>
      <c r="K1515" s="69">
        <v>99</v>
      </c>
      <c r="L1515" s="69">
        <v>1</v>
      </c>
      <c r="M1515" s="60" t="s">
        <v>127</v>
      </c>
      <c r="N1515" s="60" t="s">
        <v>127</v>
      </c>
      <c r="O1515" s="44">
        <v>900</v>
      </c>
      <c r="P1515" s="68"/>
      <c r="Q1515" s="69"/>
      <c r="R1515" s="69"/>
      <c r="AA1515" s="69"/>
      <c r="AB1515" s="69"/>
      <c r="AC1515" s="60"/>
      <c r="AD1515" s="60"/>
      <c r="AE1515" s="69"/>
      <c r="AF1515" s="82"/>
      <c r="AG1515" s="82"/>
    </row>
    <row r="1516" spans="1:33" ht="14.5" customHeight="1" x14ac:dyDescent="0.3">
      <c r="A1516" s="60" t="s">
        <v>1622</v>
      </c>
      <c r="B1516" s="68">
        <v>98802</v>
      </c>
      <c r="C1516" s="40">
        <v>90</v>
      </c>
      <c r="D1516" s="40">
        <v>0</v>
      </c>
      <c r="E1516" s="40"/>
      <c r="F1516" s="40"/>
      <c r="G1516" s="40"/>
      <c r="H1516" s="79"/>
      <c r="I1516" s="79"/>
      <c r="J1516" s="79"/>
      <c r="K1516" s="69">
        <v>99</v>
      </c>
      <c r="L1516" s="69">
        <v>1</v>
      </c>
      <c r="M1516" s="60" t="s">
        <v>127</v>
      </c>
      <c r="N1516" s="60" t="s">
        <v>127</v>
      </c>
      <c r="O1516" s="44">
        <v>900</v>
      </c>
      <c r="P1516" s="68"/>
      <c r="Q1516" s="69"/>
      <c r="R1516" s="69"/>
      <c r="AA1516" s="69"/>
      <c r="AB1516" s="69"/>
      <c r="AC1516" s="60"/>
      <c r="AD1516" s="60"/>
      <c r="AE1516" s="69"/>
      <c r="AF1516" s="82"/>
      <c r="AG1516" s="82"/>
    </row>
    <row r="1517" spans="1:33" ht="14.5" customHeight="1" x14ac:dyDescent="0.3">
      <c r="A1517" s="60" t="s">
        <v>1623</v>
      </c>
      <c r="B1517" s="68">
        <v>98803</v>
      </c>
      <c r="C1517" s="40">
        <v>90</v>
      </c>
      <c r="D1517" s="40">
        <v>0</v>
      </c>
      <c r="E1517" s="40"/>
      <c r="F1517" s="40"/>
      <c r="G1517" s="40"/>
      <c r="H1517" s="79"/>
      <c r="I1517" s="79"/>
      <c r="J1517" s="79"/>
      <c r="K1517" s="69">
        <v>99</v>
      </c>
      <c r="L1517" s="69">
        <v>1</v>
      </c>
      <c r="M1517" s="60" t="s">
        <v>127</v>
      </c>
      <c r="N1517" s="60" t="s">
        <v>127</v>
      </c>
      <c r="O1517" s="44">
        <v>900</v>
      </c>
      <c r="P1517" s="68"/>
      <c r="Q1517" s="69"/>
      <c r="R1517" s="69"/>
      <c r="AA1517" s="69"/>
      <c r="AB1517" s="69"/>
      <c r="AC1517" s="60"/>
      <c r="AD1517" s="60"/>
      <c r="AE1517" s="69"/>
      <c r="AF1517" s="82"/>
      <c r="AG1517" s="82"/>
    </row>
    <row r="1518" spans="1:33" ht="14.5" customHeight="1" x14ac:dyDescent="0.3">
      <c r="A1518" s="60" t="s">
        <v>1624</v>
      </c>
      <c r="B1518" s="68">
        <v>98804</v>
      </c>
      <c r="C1518" s="40">
        <v>90</v>
      </c>
      <c r="D1518" s="40">
        <v>0</v>
      </c>
      <c r="E1518" s="40"/>
      <c r="F1518" s="40"/>
      <c r="G1518" s="40"/>
      <c r="H1518" s="79"/>
      <c r="I1518" s="79"/>
      <c r="J1518" s="79"/>
      <c r="K1518" s="69">
        <v>99</v>
      </c>
      <c r="L1518" s="69">
        <v>1</v>
      </c>
      <c r="M1518" s="60" t="s">
        <v>127</v>
      </c>
      <c r="N1518" s="60" t="s">
        <v>127</v>
      </c>
      <c r="O1518" s="44">
        <v>900</v>
      </c>
      <c r="P1518" s="68"/>
      <c r="Q1518" s="64"/>
      <c r="R1518" s="64"/>
      <c r="AA1518" s="64"/>
      <c r="AB1518" s="64"/>
      <c r="AC1518" s="65"/>
      <c r="AD1518" s="65"/>
      <c r="AE1518" s="64"/>
      <c r="AF1518" s="76"/>
      <c r="AG1518" s="76"/>
    </row>
    <row r="1519" spans="1:33" ht="14.5" customHeight="1" x14ac:dyDescent="0.3">
      <c r="A1519" s="60" t="s">
        <v>1625</v>
      </c>
      <c r="B1519" s="68">
        <v>98805</v>
      </c>
      <c r="C1519" s="40">
        <v>90</v>
      </c>
      <c r="D1519" s="40">
        <v>0</v>
      </c>
      <c r="E1519" s="40"/>
      <c r="F1519" s="40"/>
      <c r="G1519" s="40"/>
      <c r="H1519" s="79"/>
      <c r="I1519" s="79"/>
      <c r="J1519" s="79"/>
      <c r="K1519" s="69">
        <v>99</v>
      </c>
      <c r="L1519" s="69">
        <v>1</v>
      </c>
      <c r="M1519" s="60" t="s">
        <v>127</v>
      </c>
      <c r="N1519" s="60" t="s">
        <v>127</v>
      </c>
      <c r="O1519" s="44">
        <v>900</v>
      </c>
      <c r="P1519" s="68"/>
      <c r="Q1519" s="64"/>
      <c r="R1519" s="64"/>
      <c r="AA1519" s="64"/>
      <c r="AB1519" s="64"/>
      <c r="AC1519" s="65"/>
      <c r="AD1519" s="65"/>
      <c r="AE1519" s="64"/>
      <c r="AF1519" s="76"/>
      <c r="AG1519" s="76"/>
    </row>
    <row r="1520" spans="1:33" ht="14.5" customHeight="1" x14ac:dyDescent="0.3">
      <c r="A1520" s="60" t="s">
        <v>1626</v>
      </c>
      <c r="B1520" s="68">
        <v>98806</v>
      </c>
      <c r="C1520" s="40">
        <v>90</v>
      </c>
      <c r="D1520" s="40">
        <v>0</v>
      </c>
      <c r="E1520" s="40"/>
      <c r="F1520" s="40"/>
      <c r="G1520" s="40"/>
      <c r="H1520" s="79"/>
      <c r="I1520" s="79"/>
      <c r="J1520" s="79"/>
      <c r="K1520" s="69">
        <v>99</v>
      </c>
      <c r="L1520" s="69">
        <v>1</v>
      </c>
      <c r="M1520" s="60" t="s">
        <v>127</v>
      </c>
      <c r="N1520" s="60" t="s">
        <v>127</v>
      </c>
      <c r="O1520" s="44">
        <v>900</v>
      </c>
      <c r="P1520" s="68"/>
      <c r="Q1520" s="64"/>
      <c r="R1520" s="64"/>
      <c r="AA1520" s="64"/>
      <c r="AB1520" s="64"/>
      <c r="AC1520" s="65"/>
      <c r="AD1520" s="65"/>
      <c r="AE1520" s="64"/>
      <c r="AF1520" s="76"/>
      <c r="AG1520" s="76"/>
    </row>
    <row r="1521" spans="1:33" ht="14.5" customHeight="1" x14ac:dyDescent="0.3">
      <c r="A1521" s="60" t="s">
        <v>1627</v>
      </c>
      <c r="B1521" s="68">
        <v>98807</v>
      </c>
      <c r="C1521" s="40">
        <v>90</v>
      </c>
      <c r="D1521" s="40">
        <v>0</v>
      </c>
      <c r="E1521" s="40"/>
      <c r="F1521" s="40"/>
      <c r="G1521" s="40"/>
      <c r="H1521" s="79"/>
      <c r="I1521" s="79"/>
      <c r="J1521" s="79"/>
      <c r="K1521" s="69">
        <v>99</v>
      </c>
      <c r="L1521" s="69">
        <v>1</v>
      </c>
      <c r="M1521" s="60" t="s">
        <v>127</v>
      </c>
      <c r="N1521" s="60" t="s">
        <v>127</v>
      </c>
      <c r="O1521" s="44">
        <v>900</v>
      </c>
      <c r="P1521" s="68"/>
      <c r="Q1521" s="64"/>
      <c r="R1521" s="64"/>
      <c r="AA1521" s="64"/>
      <c r="AB1521" s="64"/>
      <c r="AC1521" s="65"/>
      <c r="AD1521" s="65"/>
      <c r="AE1521" s="64"/>
      <c r="AF1521" s="76"/>
      <c r="AG1521" s="76"/>
    </row>
    <row r="1522" spans="1:33" ht="14.5" customHeight="1" x14ac:dyDescent="0.3">
      <c r="A1522" s="60" t="s">
        <v>1628</v>
      </c>
      <c r="B1522" s="68">
        <v>98808</v>
      </c>
      <c r="C1522" s="40">
        <v>90</v>
      </c>
      <c r="D1522" s="40">
        <v>0</v>
      </c>
      <c r="E1522" s="40"/>
      <c r="F1522" s="40"/>
      <c r="G1522" s="40"/>
      <c r="H1522" s="79"/>
      <c r="I1522" s="79"/>
      <c r="J1522" s="79"/>
      <c r="K1522" s="69">
        <v>99</v>
      </c>
      <c r="L1522" s="69">
        <v>1</v>
      </c>
      <c r="M1522" s="60" t="s">
        <v>127</v>
      </c>
      <c r="N1522" s="60" t="s">
        <v>127</v>
      </c>
      <c r="O1522" s="44">
        <v>900</v>
      </c>
      <c r="P1522" s="68"/>
      <c r="Q1522" s="64"/>
      <c r="R1522" s="64"/>
      <c r="AA1522" s="64"/>
      <c r="AB1522" s="64"/>
      <c r="AC1522" s="65"/>
      <c r="AD1522" s="65"/>
      <c r="AE1522" s="64"/>
      <c r="AF1522" s="76"/>
      <c r="AG1522" s="76"/>
    </row>
    <row r="1523" spans="1:33" ht="14.5" customHeight="1" x14ac:dyDescent="0.3">
      <c r="A1523" s="60" t="s">
        <v>1629</v>
      </c>
      <c r="B1523" s="68">
        <v>98809</v>
      </c>
      <c r="C1523" s="40">
        <v>90</v>
      </c>
      <c r="D1523" s="40">
        <v>0</v>
      </c>
      <c r="E1523" s="40"/>
      <c r="F1523" s="40"/>
      <c r="G1523" s="40"/>
      <c r="H1523" s="79"/>
      <c r="I1523" s="79"/>
      <c r="J1523" s="79"/>
      <c r="K1523" s="69">
        <v>99</v>
      </c>
      <c r="L1523" s="69">
        <v>1</v>
      </c>
      <c r="M1523" s="60" t="s">
        <v>127</v>
      </c>
      <c r="N1523" s="60" t="s">
        <v>127</v>
      </c>
      <c r="O1523" s="44">
        <v>900</v>
      </c>
      <c r="P1523" s="68"/>
      <c r="Q1523" s="64"/>
      <c r="R1523" s="64"/>
      <c r="AA1523" s="64"/>
      <c r="AB1523" s="64"/>
      <c r="AC1523" s="65"/>
      <c r="AD1523" s="65"/>
      <c r="AE1523" s="64"/>
      <c r="AF1523" s="76"/>
      <c r="AG1523" s="76"/>
    </row>
    <row r="1524" spans="1:33" ht="14.5" customHeight="1" x14ac:dyDescent="0.3">
      <c r="A1524" s="60" t="s">
        <v>1630</v>
      </c>
      <c r="B1524" s="68">
        <v>98130</v>
      </c>
      <c r="C1524" s="40">
        <v>81</v>
      </c>
      <c r="D1524" s="40">
        <v>0</v>
      </c>
      <c r="E1524" s="40"/>
      <c r="F1524" s="40"/>
      <c r="G1524" s="40"/>
      <c r="H1524" s="79"/>
      <c r="I1524" s="79"/>
      <c r="J1524" s="79"/>
      <c r="K1524" s="69">
        <v>99</v>
      </c>
      <c r="L1524" s="69">
        <v>1</v>
      </c>
      <c r="M1524" s="60" t="s">
        <v>127</v>
      </c>
      <c r="N1524" s="60" t="s">
        <v>127</v>
      </c>
      <c r="O1524" s="44">
        <v>900</v>
      </c>
      <c r="P1524" s="68"/>
      <c r="Q1524" s="64"/>
      <c r="R1524" s="64"/>
      <c r="AA1524" s="64"/>
      <c r="AB1524" s="64"/>
      <c r="AC1524" s="65"/>
      <c r="AD1524" s="65"/>
      <c r="AE1524" s="64"/>
      <c r="AF1524" s="76"/>
      <c r="AG1524" s="76"/>
    </row>
    <row r="1525" spans="1:33" ht="14.5" customHeight="1" x14ac:dyDescent="0.3">
      <c r="A1525" s="60" t="s">
        <v>1631</v>
      </c>
      <c r="B1525" s="68">
        <v>98150</v>
      </c>
      <c r="C1525" s="40">
        <v>81</v>
      </c>
      <c r="D1525" s="40">
        <v>0</v>
      </c>
      <c r="E1525" s="40"/>
      <c r="F1525" s="40"/>
      <c r="G1525" s="40"/>
      <c r="H1525" s="79"/>
      <c r="I1525" s="79"/>
      <c r="J1525" s="79"/>
      <c r="K1525" s="69">
        <v>99</v>
      </c>
      <c r="L1525" s="69">
        <v>1</v>
      </c>
      <c r="M1525" s="60" t="s">
        <v>127</v>
      </c>
      <c r="N1525" s="60" t="s">
        <v>127</v>
      </c>
      <c r="O1525" s="44">
        <v>900</v>
      </c>
      <c r="P1525" s="68"/>
      <c r="Q1525" s="64"/>
      <c r="R1525" s="64"/>
      <c r="AA1525" s="64"/>
      <c r="AB1525" s="64"/>
      <c r="AC1525" s="65"/>
      <c r="AD1525" s="65"/>
      <c r="AE1525" s="64"/>
      <c r="AF1525" s="76"/>
      <c r="AG1525" s="76"/>
    </row>
    <row r="1526" spans="1:33" x14ac:dyDescent="0.3">
      <c r="A1526" s="60" t="s">
        <v>1632</v>
      </c>
      <c r="B1526" s="68">
        <v>98375</v>
      </c>
      <c r="C1526" s="40">
        <v>1</v>
      </c>
      <c r="D1526" s="40">
        <v>0</v>
      </c>
      <c r="E1526" s="40"/>
      <c r="F1526" s="40"/>
      <c r="G1526" s="40"/>
      <c r="H1526" s="79"/>
      <c r="I1526" s="79"/>
      <c r="J1526" s="79"/>
      <c r="K1526" s="69">
        <v>99</v>
      </c>
      <c r="L1526" s="69">
        <v>1</v>
      </c>
      <c r="M1526" s="60" t="s">
        <v>127</v>
      </c>
      <c r="N1526" s="60" t="s">
        <v>127</v>
      </c>
      <c r="O1526" s="44">
        <v>900</v>
      </c>
      <c r="P1526" s="68"/>
      <c r="Q1526" s="64"/>
      <c r="R1526" s="64"/>
      <c r="AA1526" s="64"/>
      <c r="AB1526" s="64"/>
      <c r="AC1526" s="65"/>
      <c r="AD1526" s="65"/>
      <c r="AE1526" s="64"/>
      <c r="AF1526" s="76"/>
      <c r="AG1526" s="76"/>
    </row>
    <row r="1527" spans="1:33" ht="14.5" customHeight="1" x14ac:dyDescent="0.3">
      <c r="A1527" s="60" t="s">
        <v>1633</v>
      </c>
      <c r="B1527" s="68">
        <v>98117</v>
      </c>
      <c r="C1527" s="40">
        <v>1</v>
      </c>
      <c r="D1527" s="40">
        <v>0</v>
      </c>
      <c r="E1527" s="40"/>
      <c r="F1527" s="40"/>
      <c r="G1527" s="40"/>
      <c r="H1527" s="79"/>
      <c r="I1527" s="79"/>
      <c r="J1527" s="79"/>
      <c r="K1527" s="69">
        <v>99</v>
      </c>
      <c r="L1527" s="69">
        <v>2</v>
      </c>
      <c r="M1527" s="60" t="s">
        <v>127</v>
      </c>
      <c r="N1527" s="60" t="s">
        <v>127</v>
      </c>
      <c r="O1527" s="44">
        <v>900</v>
      </c>
      <c r="P1527" s="68"/>
      <c r="Q1527" s="64"/>
      <c r="R1527" s="64"/>
      <c r="AA1527" s="64"/>
      <c r="AB1527" s="64"/>
      <c r="AC1527" s="65"/>
      <c r="AD1527" s="65"/>
      <c r="AE1527" s="64"/>
      <c r="AF1527" s="76"/>
      <c r="AG1527" s="76"/>
    </row>
    <row r="1528" spans="1:33" ht="14.5" customHeight="1" x14ac:dyDescent="0.3">
      <c r="A1528" s="60" t="s">
        <v>1634</v>
      </c>
      <c r="B1528" s="68">
        <v>98200</v>
      </c>
      <c r="C1528" s="40">
        <v>90</v>
      </c>
      <c r="D1528" s="40">
        <v>0</v>
      </c>
      <c r="E1528" s="40"/>
      <c r="F1528" s="40"/>
      <c r="G1528" s="40"/>
      <c r="H1528" s="79"/>
      <c r="I1528" s="79"/>
      <c r="J1528" s="79"/>
      <c r="K1528" s="69">
        <v>99</v>
      </c>
      <c r="L1528" s="69">
        <v>1</v>
      </c>
      <c r="M1528" s="60" t="s">
        <v>127</v>
      </c>
      <c r="N1528" s="60" t="s">
        <v>127</v>
      </c>
      <c r="O1528" s="44">
        <v>900</v>
      </c>
      <c r="P1528" s="68"/>
      <c r="Q1528" s="64"/>
      <c r="R1528" s="64"/>
      <c r="AA1528" s="64"/>
      <c r="AB1528" s="64"/>
      <c r="AC1528" s="65"/>
      <c r="AD1528" s="65"/>
      <c r="AE1528" s="64"/>
      <c r="AF1528" s="76"/>
      <c r="AG1528" s="76"/>
    </row>
    <row r="1529" spans="1:33" ht="14.5" customHeight="1" x14ac:dyDescent="0.3">
      <c r="A1529" s="60" t="s">
        <v>1635</v>
      </c>
      <c r="B1529" s="68">
        <v>98901</v>
      </c>
      <c r="C1529" s="40">
        <v>90</v>
      </c>
      <c r="D1529" s="40">
        <v>0</v>
      </c>
      <c r="E1529" s="40"/>
      <c r="F1529" s="40"/>
      <c r="G1529" s="40"/>
      <c r="H1529" s="79"/>
      <c r="I1529" s="79"/>
      <c r="J1529" s="79"/>
      <c r="K1529" s="69">
        <v>99</v>
      </c>
      <c r="L1529" s="69">
        <v>1</v>
      </c>
      <c r="M1529" s="60" t="s">
        <v>127</v>
      </c>
      <c r="N1529" s="60" t="s">
        <v>127</v>
      </c>
      <c r="O1529" s="44">
        <v>900</v>
      </c>
      <c r="P1529" s="68"/>
      <c r="Q1529" s="64"/>
      <c r="R1529" s="64"/>
      <c r="AA1529" s="64"/>
      <c r="AB1529" s="64"/>
      <c r="AC1529" s="65"/>
      <c r="AD1529" s="65"/>
      <c r="AE1529" s="64"/>
      <c r="AF1529" s="76"/>
      <c r="AG1529" s="76"/>
    </row>
    <row r="1530" spans="1:33" ht="14.5" customHeight="1" x14ac:dyDescent="0.3">
      <c r="A1530" s="60" t="s">
        <v>1636</v>
      </c>
      <c r="B1530" s="68">
        <v>98902</v>
      </c>
      <c r="C1530" s="40">
        <v>90</v>
      </c>
      <c r="D1530" s="40">
        <v>0</v>
      </c>
      <c r="E1530" s="40"/>
      <c r="F1530" s="40"/>
      <c r="G1530" s="40"/>
      <c r="H1530" s="79"/>
      <c r="I1530" s="79"/>
      <c r="J1530" s="79"/>
      <c r="K1530" s="69">
        <v>99</v>
      </c>
      <c r="L1530" s="69">
        <v>1</v>
      </c>
      <c r="M1530" s="60" t="s">
        <v>127</v>
      </c>
      <c r="N1530" s="60" t="s">
        <v>127</v>
      </c>
      <c r="O1530" s="44">
        <v>900</v>
      </c>
      <c r="P1530" s="68"/>
      <c r="Q1530" s="64"/>
      <c r="R1530" s="64"/>
      <c r="AA1530" s="64"/>
      <c r="AB1530" s="64"/>
      <c r="AC1530" s="65"/>
      <c r="AD1530" s="65"/>
      <c r="AE1530" s="64"/>
      <c r="AF1530" s="76"/>
      <c r="AG1530" s="76"/>
    </row>
    <row r="1531" spans="1:33" ht="14.5" customHeight="1" x14ac:dyDescent="0.3">
      <c r="A1531" s="60" t="s">
        <v>1637</v>
      </c>
      <c r="B1531" s="68">
        <v>98903</v>
      </c>
      <c r="C1531" s="40">
        <v>90</v>
      </c>
      <c r="D1531" s="40">
        <v>0</v>
      </c>
      <c r="E1531" s="40"/>
      <c r="F1531" s="40"/>
      <c r="G1531" s="40"/>
      <c r="H1531" s="79"/>
      <c r="I1531" s="79"/>
      <c r="J1531" s="79"/>
      <c r="K1531" s="69">
        <v>99</v>
      </c>
      <c r="L1531" s="69">
        <v>1</v>
      </c>
      <c r="M1531" s="60" t="s">
        <v>127</v>
      </c>
      <c r="N1531" s="60" t="s">
        <v>127</v>
      </c>
      <c r="O1531" s="44">
        <v>900</v>
      </c>
      <c r="P1531" s="68"/>
      <c r="Q1531" s="64"/>
      <c r="R1531" s="64"/>
      <c r="AA1531" s="64"/>
      <c r="AB1531" s="64"/>
      <c r="AC1531" s="65"/>
      <c r="AD1531" s="65"/>
      <c r="AE1531" s="64"/>
      <c r="AF1531" s="76"/>
      <c r="AG1531" s="76"/>
    </row>
    <row r="1532" spans="1:33" ht="14.5" customHeight="1" x14ac:dyDescent="0.3">
      <c r="A1532" s="60" t="s">
        <v>1638</v>
      </c>
      <c r="B1532" s="68">
        <v>98904</v>
      </c>
      <c r="C1532" s="40">
        <v>90</v>
      </c>
      <c r="D1532" s="40">
        <v>0</v>
      </c>
      <c r="E1532" s="40"/>
      <c r="F1532" s="40"/>
      <c r="G1532" s="40"/>
      <c r="H1532" s="79"/>
      <c r="I1532" s="79"/>
      <c r="J1532" s="79"/>
      <c r="K1532" s="69">
        <v>99</v>
      </c>
      <c r="L1532" s="69">
        <v>1</v>
      </c>
      <c r="M1532" s="60" t="s">
        <v>127</v>
      </c>
      <c r="N1532" s="60" t="s">
        <v>127</v>
      </c>
      <c r="O1532" s="44">
        <v>900</v>
      </c>
      <c r="P1532" s="68"/>
      <c r="Q1532" s="64"/>
      <c r="R1532" s="64"/>
      <c r="AA1532" s="64"/>
      <c r="AB1532" s="64"/>
      <c r="AC1532" s="65"/>
      <c r="AD1532" s="65"/>
      <c r="AE1532" s="64"/>
      <c r="AF1532" s="76"/>
      <c r="AG1532" s="76"/>
    </row>
    <row r="1533" spans="1:33" ht="14.5" customHeight="1" x14ac:dyDescent="0.3">
      <c r="A1533" s="60" t="s">
        <v>1639</v>
      </c>
      <c r="B1533" s="68">
        <v>98905</v>
      </c>
      <c r="C1533" s="40">
        <v>90</v>
      </c>
      <c r="D1533" s="40">
        <v>0</v>
      </c>
      <c r="E1533" s="40"/>
      <c r="F1533" s="40"/>
      <c r="G1533" s="40"/>
      <c r="H1533" s="79"/>
      <c r="I1533" s="79"/>
      <c r="J1533" s="79"/>
      <c r="K1533" s="69">
        <v>99</v>
      </c>
      <c r="L1533" s="69">
        <v>1</v>
      </c>
      <c r="M1533" s="60" t="s">
        <v>127</v>
      </c>
      <c r="N1533" s="60" t="s">
        <v>127</v>
      </c>
      <c r="O1533" s="44">
        <v>900</v>
      </c>
      <c r="P1533" s="68"/>
      <c r="Q1533" s="64"/>
      <c r="R1533" s="64"/>
      <c r="AA1533" s="64"/>
      <c r="AB1533" s="64"/>
      <c r="AC1533" s="65"/>
      <c r="AD1533" s="65"/>
      <c r="AE1533" s="64"/>
      <c r="AF1533" s="76"/>
      <c r="AG1533" s="76"/>
    </row>
    <row r="1534" spans="1:33" ht="14.5" customHeight="1" x14ac:dyDescent="0.3">
      <c r="A1534" s="60" t="s">
        <v>1640</v>
      </c>
      <c r="B1534" s="68">
        <v>98906</v>
      </c>
      <c r="C1534" s="40">
        <v>90</v>
      </c>
      <c r="D1534" s="40">
        <v>0</v>
      </c>
      <c r="E1534" s="40"/>
      <c r="F1534" s="40"/>
      <c r="G1534" s="40"/>
      <c r="H1534" s="79"/>
      <c r="I1534" s="79"/>
      <c r="J1534" s="79"/>
      <c r="K1534" s="69">
        <v>99</v>
      </c>
      <c r="L1534" s="69">
        <v>1</v>
      </c>
      <c r="M1534" s="60" t="s">
        <v>127</v>
      </c>
      <c r="N1534" s="60" t="s">
        <v>127</v>
      </c>
      <c r="O1534" s="44">
        <v>900</v>
      </c>
      <c r="P1534" s="68"/>
      <c r="Q1534" s="64"/>
      <c r="R1534" s="64"/>
      <c r="AA1534" s="64"/>
      <c r="AB1534" s="64"/>
      <c r="AC1534" s="65"/>
      <c r="AD1534" s="65"/>
      <c r="AE1534" s="64"/>
      <c r="AF1534" s="76"/>
      <c r="AG1534" s="76"/>
    </row>
    <row r="1535" spans="1:33" ht="14.5" customHeight="1" x14ac:dyDescent="0.3">
      <c r="A1535" s="60" t="s">
        <v>1641</v>
      </c>
      <c r="B1535" s="68">
        <v>98907</v>
      </c>
      <c r="C1535" s="40">
        <v>90</v>
      </c>
      <c r="D1535" s="40">
        <v>0</v>
      </c>
      <c r="E1535" s="40"/>
      <c r="F1535" s="40"/>
      <c r="G1535" s="40"/>
      <c r="H1535" s="79"/>
      <c r="I1535" s="79"/>
      <c r="J1535" s="79"/>
      <c r="K1535" s="69">
        <v>99</v>
      </c>
      <c r="L1535" s="69">
        <v>1</v>
      </c>
      <c r="M1535" s="60" t="s">
        <v>127</v>
      </c>
      <c r="N1535" s="60" t="s">
        <v>127</v>
      </c>
      <c r="O1535" s="44">
        <v>900</v>
      </c>
      <c r="P1535" s="68"/>
      <c r="Q1535" s="64"/>
      <c r="R1535" s="64"/>
      <c r="AA1535" s="64"/>
      <c r="AB1535" s="64"/>
      <c r="AC1535" s="65"/>
      <c r="AD1535" s="65"/>
      <c r="AE1535" s="64"/>
      <c r="AF1535" s="76"/>
      <c r="AG1535" s="76"/>
    </row>
    <row r="1536" spans="1:33" ht="14.5" customHeight="1" x14ac:dyDescent="0.3">
      <c r="A1536" s="60" t="s">
        <v>1642</v>
      </c>
      <c r="B1536" s="68">
        <v>98908</v>
      </c>
      <c r="C1536" s="40">
        <v>90</v>
      </c>
      <c r="D1536" s="40">
        <v>0</v>
      </c>
      <c r="E1536" s="40"/>
      <c r="F1536" s="40"/>
      <c r="G1536" s="40"/>
      <c r="H1536" s="79"/>
      <c r="I1536" s="79"/>
      <c r="J1536" s="79"/>
      <c r="K1536" s="69">
        <v>99</v>
      </c>
      <c r="L1536" s="69">
        <v>1</v>
      </c>
      <c r="M1536" s="60" t="s">
        <v>127</v>
      </c>
      <c r="N1536" s="60" t="s">
        <v>127</v>
      </c>
      <c r="O1536" s="44">
        <v>900</v>
      </c>
      <c r="P1536" s="68"/>
      <c r="Q1536" s="64"/>
      <c r="R1536" s="64"/>
      <c r="AA1536" s="64"/>
      <c r="AB1536" s="64"/>
      <c r="AC1536" s="65"/>
      <c r="AD1536" s="65"/>
      <c r="AE1536" s="64"/>
      <c r="AF1536" s="76"/>
      <c r="AG1536" s="76"/>
    </row>
    <row r="1537" spans="1:33" ht="14.5" customHeight="1" x14ac:dyDescent="0.3">
      <c r="A1537" s="60" t="s">
        <v>1643</v>
      </c>
      <c r="B1537" s="68">
        <v>98909</v>
      </c>
      <c r="C1537" s="40">
        <v>90</v>
      </c>
      <c r="D1537" s="40">
        <v>0</v>
      </c>
      <c r="E1537" s="40"/>
      <c r="F1537" s="40"/>
      <c r="G1537" s="40"/>
      <c r="H1537" s="79"/>
      <c r="I1537" s="79"/>
      <c r="J1537" s="79"/>
      <c r="K1537" s="69">
        <v>99</v>
      </c>
      <c r="L1537" s="69">
        <v>1</v>
      </c>
      <c r="M1537" s="60" t="s">
        <v>127</v>
      </c>
      <c r="N1537" s="60" t="s">
        <v>127</v>
      </c>
      <c r="O1537" s="44">
        <v>900</v>
      </c>
      <c r="P1537" s="68"/>
      <c r="Q1537" s="64"/>
      <c r="R1537" s="64"/>
      <c r="AA1537" s="64"/>
      <c r="AB1537" s="64"/>
      <c r="AC1537" s="65"/>
      <c r="AD1537" s="65"/>
      <c r="AE1537" s="64"/>
      <c r="AF1537" s="76"/>
      <c r="AG1537" s="76"/>
    </row>
    <row r="1538" spans="1:33" ht="14.5" customHeight="1" x14ac:dyDescent="0.3">
      <c r="A1538" s="60" t="s">
        <v>1644</v>
      </c>
      <c r="B1538" s="68">
        <v>98136</v>
      </c>
      <c r="C1538" s="40">
        <v>1</v>
      </c>
      <c r="D1538" s="40">
        <v>0</v>
      </c>
      <c r="E1538" s="40"/>
      <c r="F1538" s="40"/>
      <c r="G1538" s="40"/>
      <c r="H1538" s="79"/>
      <c r="I1538" s="79"/>
      <c r="J1538" s="79"/>
      <c r="K1538" s="69">
        <v>99</v>
      </c>
      <c r="L1538" s="69">
        <v>2</v>
      </c>
      <c r="M1538" s="60" t="s">
        <v>127</v>
      </c>
      <c r="N1538" s="60" t="s">
        <v>127</v>
      </c>
      <c r="O1538" s="44">
        <v>900</v>
      </c>
      <c r="P1538" s="68"/>
      <c r="Q1538" s="64"/>
      <c r="R1538" s="64"/>
      <c r="AA1538" s="64"/>
      <c r="AB1538" s="64"/>
      <c r="AC1538" s="65"/>
      <c r="AD1538" s="65"/>
      <c r="AE1538" s="64"/>
      <c r="AF1538" s="76"/>
      <c r="AG1538" s="76"/>
    </row>
    <row r="1539" spans="1:33" ht="14.5" customHeight="1" x14ac:dyDescent="0.3">
      <c r="A1539" s="60" t="s">
        <v>1645</v>
      </c>
      <c r="B1539" s="68">
        <v>98431</v>
      </c>
      <c r="C1539" s="40">
        <v>90</v>
      </c>
      <c r="D1539" s="40">
        <v>1</v>
      </c>
      <c r="E1539" s="63">
        <v>31.45</v>
      </c>
      <c r="F1539" s="63"/>
      <c r="G1539" s="63">
        <v>51.9</v>
      </c>
      <c r="H1539" s="70">
        <v>0.95</v>
      </c>
      <c r="I1539" s="79"/>
      <c r="J1539" s="79"/>
      <c r="K1539" s="69">
        <v>99</v>
      </c>
      <c r="L1539" s="69">
        <v>1</v>
      </c>
      <c r="M1539" s="60" t="s">
        <v>127</v>
      </c>
      <c r="N1539" s="60" t="s">
        <v>127</v>
      </c>
      <c r="O1539" s="44">
        <v>900</v>
      </c>
      <c r="P1539" s="68"/>
      <c r="Q1539" s="64"/>
      <c r="R1539" s="64"/>
      <c r="S1539" s="51"/>
      <c r="AA1539" s="64"/>
      <c r="AB1539" s="64"/>
      <c r="AC1539" s="65"/>
      <c r="AD1539" s="65"/>
      <c r="AE1539" s="64"/>
      <c r="AF1539" s="76"/>
      <c r="AG1539" s="76"/>
    </row>
    <row r="1540" spans="1:33" ht="14.5" customHeight="1" x14ac:dyDescent="0.3">
      <c r="A1540" s="60" t="s">
        <v>1646</v>
      </c>
      <c r="B1540" s="68">
        <v>98432</v>
      </c>
      <c r="C1540" s="40">
        <v>90</v>
      </c>
      <c r="D1540" s="40">
        <v>2</v>
      </c>
      <c r="E1540" s="63">
        <v>33.97</v>
      </c>
      <c r="F1540" s="63"/>
      <c r="G1540" s="63">
        <v>56.06</v>
      </c>
      <c r="H1540" s="70">
        <v>1.02</v>
      </c>
      <c r="I1540" s="79"/>
      <c r="J1540" s="79"/>
      <c r="K1540" s="69">
        <v>99</v>
      </c>
      <c r="L1540" s="69">
        <v>1</v>
      </c>
      <c r="M1540" s="60" t="s">
        <v>127</v>
      </c>
      <c r="N1540" s="60" t="s">
        <v>127</v>
      </c>
      <c r="O1540" s="44">
        <v>900</v>
      </c>
      <c r="P1540" s="68"/>
      <c r="Q1540" s="64"/>
      <c r="R1540" s="64"/>
      <c r="S1540" s="51"/>
      <c r="AA1540" s="64"/>
      <c r="AB1540" s="64"/>
      <c r="AC1540" s="65"/>
      <c r="AD1540" s="65"/>
      <c r="AE1540" s="64"/>
      <c r="AF1540" s="76"/>
      <c r="AG1540" s="76"/>
    </row>
    <row r="1541" spans="1:33" ht="14.5" customHeight="1" x14ac:dyDescent="0.3">
      <c r="A1541" s="60" t="s">
        <v>1647</v>
      </c>
      <c r="B1541" s="68">
        <v>98433</v>
      </c>
      <c r="C1541" s="40">
        <v>90</v>
      </c>
      <c r="D1541" s="40">
        <v>3</v>
      </c>
      <c r="E1541" s="63">
        <v>36.69</v>
      </c>
      <c r="F1541" s="63"/>
      <c r="G1541" s="63">
        <v>60.54</v>
      </c>
      <c r="H1541" s="70">
        <v>1.1100000000000001</v>
      </c>
      <c r="I1541" s="79"/>
      <c r="J1541" s="79"/>
      <c r="K1541" s="69">
        <v>99</v>
      </c>
      <c r="L1541" s="69">
        <v>1</v>
      </c>
      <c r="M1541" s="60" t="s">
        <v>127</v>
      </c>
      <c r="N1541" s="60" t="s">
        <v>127</v>
      </c>
      <c r="O1541" s="44">
        <v>900</v>
      </c>
      <c r="P1541" s="68"/>
      <c r="Q1541" s="64"/>
      <c r="R1541" s="64"/>
      <c r="S1541" s="51"/>
      <c r="AA1541" s="64"/>
      <c r="AB1541" s="64"/>
      <c r="AC1541" s="65"/>
      <c r="AD1541" s="65"/>
      <c r="AE1541" s="64"/>
      <c r="AF1541" s="76"/>
      <c r="AG1541" s="76"/>
    </row>
    <row r="1542" spans="1:33" ht="14.5" customHeight="1" x14ac:dyDescent="0.3">
      <c r="A1542" s="60" t="s">
        <v>1648</v>
      </c>
      <c r="B1542" s="68">
        <v>98434</v>
      </c>
      <c r="C1542" s="40">
        <v>90</v>
      </c>
      <c r="D1542" s="40">
        <v>4</v>
      </c>
      <c r="E1542" s="63">
        <v>39.630000000000003</v>
      </c>
      <c r="F1542" s="63"/>
      <c r="G1542" s="63">
        <v>65.39</v>
      </c>
      <c r="H1542" s="70">
        <v>1.19</v>
      </c>
      <c r="I1542" s="79"/>
      <c r="J1542" s="79"/>
      <c r="K1542" s="69">
        <v>99</v>
      </c>
      <c r="L1542" s="69">
        <v>1</v>
      </c>
      <c r="M1542" s="60" t="s">
        <v>127</v>
      </c>
      <c r="N1542" s="60" t="s">
        <v>127</v>
      </c>
      <c r="O1542" s="44">
        <v>900</v>
      </c>
      <c r="P1542" s="68"/>
      <c r="Q1542" s="64"/>
      <c r="R1542" s="64"/>
      <c r="S1542" s="51"/>
      <c r="AA1542" s="64"/>
      <c r="AB1542" s="64"/>
      <c r="AC1542" s="65"/>
      <c r="AD1542" s="65"/>
      <c r="AE1542" s="64"/>
      <c r="AF1542" s="76"/>
      <c r="AG1542" s="76"/>
    </row>
    <row r="1543" spans="1:33" ht="14.5" customHeight="1" x14ac:dyDescent="0.3">
      <c r="A1543" s="60" t="s">
        <v>1649</v>
      </c>
      <c r="B1543" s="68">
        <v>98435</v>
      </c>
      <c r="C1543" s="40">
        <v>90</v>
      </c>
      <c r="D1543" s="40">
        <v>5</v>
      </c>
      <c r="E1543" s="63">
        <v>42.81</v>
      </c>
      <c r="F1543" s="63"/>
      <c r="G1543" s="63">
        <v>70.64</v>
      </c>
      <c r="H1543" s="70">
        <v>1.29</v>
      </c>
      <c r="I1543" s="79"/>
      <c r="J1543" s="79"/>
      <c r="K1543" s="69">
        <v>99</v>
      </c>
      <c r="L1543" s="69">
        <v>1</v>
      </c>
      <c r="M1543" s="60" t="s">
        <v>127</v>
      </c>
      <c r="N1543" s="60" t="s">
        <v>127</v>
      </c>
      <c r="O1543" s="44">
        <v>900</v>
      </c>
      <c r="P1543" s="68"/>
      <c r="Q1543" s="64"/>
      <c r="R1543" s="64"/>
      <c r="S1543" s="51"/>
      <c r="AA1543" s="64"/>
      <c r="AB1543" s="64"/>
      <c r="AC1543" s="65"/>
      <c r="AD1543" s="65"/>
      <c r="AE1543" s="64"/>
      <c r="AF1543" s="76"/>
      <c r="AG1543" s="76"/>
    </row>
    <row r="1544" spans="1:33" ht="14.5" customHeight="1" x14ac:dyDescent="0.3">
      <c r="A1544" s="60" t="s">
        <v>1650</v>
      </c>
      <c r="B1544" s="68">
        <v>98436</v>
      </c>
      <c r="C1544" s="40">
        <v>90</v>
      </c>
      <c r="D1544" s="40">
        <v>6</v>
      </c>
      <c r="E1544" s="63">
        <v>46.24</v>
      </c>
      <c r="F1544" s="63"/>
      <c r="G1544" s="63">
        <v>76.3</v>
      </c>
      <c r="H1544" s="70">
        <v>1.39</v>
      </c>
      <c r="I1544" s="79"/>
      <c r="J1544" s="79"/>
      <c r="K1544" s="69">
        <v>99</v>
      </c>
      <c r="L1544" s="69">
        <v>1</v>
      </c>
      <c r="M1544" s="60" t="s">
        <v>127</v>
      </c>
      <c r="N1544" s="60" t="s">
        <v>127</v>
      </c>
      <c r="O1544" s="44">
        <v>900</v>
      </c>
      <c r="P1544" s="68"/>
      <c r="Q1544" s="64"/>
      <c r="R1544" s="64"/>
      <c r="S1544" s="51"/>
      <c r="AA1544" s="64"/>
      <c r="AB1544" s="64"/>
      <c r="AC1544" s="65"/>
      <c r="AD1544" s="65"/>
      <c r="AE1544" s="64"/>
      <c r="AF1544" s="76"/>
      <c r="AG1544" s="76"/>
    </row>
    <row r="1545" spans="1:33" ht="14.5" customHeight="1" x14ac:dyDescent="0.3">
      <c r="A1545" s="60" t="s">
        <v>1651</v>
      </c>
      <c r="B1545" s="68">
        <v>98437</v>
      </c>
      <c r="C1545" s="40">
        <v>90</v>
      </c>
      <c r="D1545" s="40">
        <v>7</v>
      </c>
      <c r="E1545" s="63">
        <v>49.94</v>
      </c>
      <c r="F1545" s="63"/>
      <c r="G1545" s="63">
        <v>82.41</v>
      </c>
      <c r="H1545" s="70">
        <v>1.5</v>
      </c>
      <c r="I1545" s="79"/>
      <c r="J1545" s="79"/>
      <c r="K1545" s="69">
        <v>99</v>
      </c>
      <c r="L1545" s="69">
        <v>1</v>
      </c>
      <c r="M1545" s="60" t="s">
        <v>127</v>
      </c>
      <c r="N1545" s="60" t="s">
        <v>127</v>
      </c>
      <c r="O1545" s="44">
        <v>900</v>
      </c>
      <c r="P1545" s="68"/>
      <c r="Q1545" s="64"/>
      <c r="R1545" s="64"/>
      <c r="S1545" s="51"/>
      <c r="AA1545" s="64"/>
      <c r="AB1545" s="64"/>
      <c r="AC1545" s="65"/>
      <c r="AD1545" s="65"/>
      <c r="AE1545" s="64"/>
      <c r="AF1545" s="76"/>
      <c r="AG1545" s="76"/>
    </row>
    <row r="1546" spans="1:33" ht="14.5" customHeight="1" x14ac:dyDescent="0.3">
      <c r="A1546" s="60" t="s">
        <v>1652</v>
      </c>
      <c r="B1546" s="68">
        <v>98438</v>
      </c>
      <c r="C1546" s="40">
        <v>90</v>
      </c>
      <c r="D1546" s="40">
        <v>8</v>
      </c>
      <c r="E1546" s="63">
        <v>53.94</v>
      </c>
      <c r="F1546" s="63"/>
      <c r="G1546" s="63">
        <v>89.01</v>
      </c>
      <c r="H1546" s="70">
        <v>1.62</v>
      </c>
      <c r="I1546" s="79"/>
      <c r="J1546" s="79"/>
      <c r="K1546" s="69">
        <v>99</v>
      </c>
      <c r="L1546" s="69">
        <v>1</v>
      </c>
      <c r="M1546" s="60" t="s">
        <v>127</v>
      </c>
      <c r="N1546" s="60" t="s">
        <v>127</v>
      </c>
      <c r="O1546" s="44">
        <v>900</v>
      </c>
      <c r="P1546" s="68"/>
      <c r="Q1546" s="64"/>
      <c r="R1546" s="64"/>
      <c r="S1546" s="51"/>
      <c r="AA1546" s="64"/>
      <c r="AB1546" s="64"/>
      <c r="AC1546" s="65"/>
      <c r="AD1546" s="65"/>
      <c r="AE1546" s="64"/>
      <c r="AF1546" s="76"/>
      <c r="AG1546" s="76"/>
    </row>
    <row r="1547" spans="1:33" ht="14.5" customHeight="1" x14ac:dyDescent="0.3">
      <c r="A1547" s="60" t="s">
        <v>1653</v>
      </c>
      <c r="B1547" s="68">
        <v>98439</v>
      </c>
      <c r="C1547" s="40">
        <v>90</v>
      </c>
      <c r="D1547" s="40">
        <v>9</v>
      </c>
      <c r="E1547" s="63">
        <v>58.26</v>
      </c>
      <c r="F1547" s="63"/>
      <c r="G1547" s="63">
        <v>96.13</v>
      </c>
      <c r="H1547" s="70">
        <v>1.75</v>
      </c>
      <c r="I1547" s="79"/>
      <c r="J1547" s="79"/>
      <c r="K1547" s="69">
        <v>99</v>
      </c>
      <c r="L1547" s="69">
        <v>1</v>
      </c>
      <c r="M1547" s="60" t="s">
        <v>127</v>
      </c>
      <c r="N1547" s="60" t="s">
        <v>127</v>
      </c>
      <c r="O1547" s="44">
        <v>900</v>
      </c>
      <c r="P1547" s="68"/>
      <c r="Q1547" s="64"/>
      <c r="R1547" s="64"/>
      <c r="S1547" s="51"/>
      <c r="AA1547" s="64"/>
      <c r="AB1547" s="64"/>
      <c r="AC1547" s="65"/>
      <c r="AD1547" s="65"/>
      <c r="AE1547" s="64"/>
      <c r="AF1547" s="76"/>
      <c r="AG1547" s="76"/>
    </row>
    <row r="1548" spans="1:33" ht="14.5" customHeight="1" x14ac:dyDescent="0.3">
      <c r="A1548" s="60" t="s">
        <v>1654</v>
      </c>
      <c r="B1548" s="68">
        <v>96500</v>
      </c>
      <c r="C1548" s="40">
        <v>18</v>
      </c>
      <c r="D1548" s="40">
        <v>0</v>
      </c>
      <c r="E1548" s="63"/>
      <c r="F1548" s="63"/>
      <c r="G1548" s="63"/>
      <c r="H1548" s="79"/>
      <c r="I1548" s="79"/>
      <c r="J1548" s="79"/>
      <c r="K1548" s="69">
        <v>99</v>
      </c>
      <c r="L1548" s="69">
        <v>6</v>
      </c>
      <c r="M1548" s="60" t="s">
        <v>127</v>
      </c>
      <c r="N1548" s="60" t="s">
        <v>125</v>
      </c>
      <c r="O1548" s="44">
        <v>900</v>
      </c>
      <c r="P1548" s="68"/>
      <c r="Q1548" s="64"/>
      <c r="R1548" s="64"/>
      <c r="AA1548" s="64"/>
      <c r="AB1548" s="64"/>
      <c r="AC1548" s="65"/>
      <c r="AD1548" s="65"/>
      <c r="AE1548" s="64"/>
      <c r="AF1548" s="76"/>
      <c r="AG1548" s="76"/>
    </row>
    <row r="1549" spans="1:33" ht="14.5" customHeight="1" x14ac:dyDescent="0.3">
      <c r="A1549" s="60" t="s">
        <v>1655</v>
      </c>
      <c r="B1549" s="68">
        <v>98411</v>
      </c>
      <c r="C1549" s="40">
        <v>90</v>
      </c>
      <c r="D1549" s="40">
        <v>1</v>
      </c>
      <c r="E1549" s="63">
        <v>31.45</v>
      </c>
      <c r="F1549" s="63"/>
      <c r="G1549" s="63">
        <v>51.9</v>
      </c>
      <c r="H1549" s="70">
        <v>0.95</v>
      </c>
      <c r="I1549" s="79"/>
      <c r="J1549" s="79"/>
      <c r="K1549" s="69">
        <v>99</v>
      </c>
      <c r="L1549" s="69">
        <v>1</v>
      </c>
      <c r="M1549" s="60" t="s">
        <v>127</v>
      </c>
      <c r="N1549" s="60" t="s">
        <v>127</v>
      </c>
      <c r="O1549" s="44">
        <v>900</v>
      </c>
      <c r="P1549" s="68"/>
      <c r="Q1549" s="64"/>
      <c r="R1549" s="64"/>
      <c r="S1549" s="51"/>
      <c r="AA1549" s="64"/>
      <c r="AB1549" s="64"/>
      <c r="AC1549" s="65"/>
      <c r="AD1549" s="65"/>
      <c r="AE1549" s="64"/>
      <c r="AF1549" s="76"/>
      <c r="AG1549" s="76"/>
    </row>
    <row r="1550" spans="1:33" ht="14.5" customHeight="1" x14ac:dyDescent="0.3">
      <c r="A1550" s="60" t="s">
        <v>1656</v>
      </c>
      <c r="B1550" s="68">
        <v>98420</v>
      </c>
      <c r="C1550" s="40">
        <v>90</v>
      </c>
      <c r="D1550" s="40">
        <v>10</v>
      </c>
      <c r="E1550" s="63">
        <v>62.93</v>
      </c>
      <c r="F1550" s="63"/>
      <c r="G1550" s="63">
        <v>103.84</v>
      </c>
      <c r="H1550" s="70">
        <v>1.89</v>
      </c>
      <c r="I1550" s="79"/>
      <c r="J1550" s="79"/>
      <c r="K1550" s="69">
        <v>99</v>
      </c>
      <c r="L1550" s="69">
        <v>1</v>
      </c>
      <c r="M1550" s="60" t="s">
        <v>127</v>
      </c>
      <c r="N1550" s="60" t="s">
        <v>127</v>
      </c>
      <c r="O1550" s="44">
        <v>900</v>
      </c>
      <c r="P1550" s="68"/>
      <c r="Q1550" s="64"/>
      <c r="R1550" s="64"/>
      <c r="S1550" s="51"/>
      <c r="AA1550" s="64"/>
      <c r="AB1550" s="64"/>
      <c r="AC1550" s="65"/>
      <c r="AD1550" s="65"/>
      <c r="AE1550" s="64"/>
      <c r="AF1550" s="76"/>
      <c r="AG1550" s="76"/>
    </row>
    <row r="1551" spans="1:33" ht="14.5" customHeight="1" x14ac:dyDescent="0.3">
      <c r="A1551" s="60" t="s">
        <v>1657</v>
      </c>
      <c r="B1551" s="68">
        <v>98412</v>
      </c>
      <c r="C1551" s="40">
        <v>90</v>
      </c>
      <c r="D1551" s="40">
        <v>2</v>
      </c>
      <c r="E1551" s="63">
        <v>33.97</v>
      </c>
      <c r="F1551" s="63"/>
      <c r="G1551" s="63">
        <v>56.06</v>
      </c>
      <c r="H1551" s="70">
        <v>1.02</v>
      </c>
      <c r="I1551" s="79"/>
      <c r="J1551" s="79"/>
      <c r="K1551" s="69">
        <v>99</v>
      </c>
      <c r="L1551" s="69">
        <v>1</v>
      </c>
      <c r="M1551" s="60" t="s">
        <v>127</v>
      </c>
      <c r="N1551" s="60" t="s">
        <v>127</v>
      </c>
      <c r="O1551" s="44">
        <v>900</v>
      </c>
      <c r="P1551" s="68"/>
      <c r="Q1551" s="64"/>
      <c r="R1551" s="64"/>
      <c r="S1551" s="51"/>
      <c r="AA1551" s="64"/>
      <c r="AB1551" s="64"/>
      <c r="AC1551" s="65"/>
      <c r="AD1551" s="65"/>
      <c r="AE1551" s="64"/>
      <c r="AF1551" s="76"/>
      <c r="AG1551" s="76"/>
    </row>
    <row r="1552" spans="1:33" ht="14.5" customHeight="1" x14ac:dyDescent="0.3">
      <c r="A1552" s="60" t="s">
        <v>1658</v>
      </c>
      <c r="B1552" s="68">
        <v>98413</v>
      </c>
      <c r="C1552" s="40">
        <v>90</v>
      </c>
      <c r="D1552" s="40">
        <v>3</v>
      </c>
      <c r="E1552" s="63">
        <v>36.69</v>
      </c>
      <c r="F1552" s="63"/>
      <c r="G1552" s="63">
        <v>60.54</v>
      </c>
      <c r="H1552" s="70">
        <v>1.1100000000000001</v>
      </c>
      <c r="I1552" s="79"/>
      <c r="J1552" s="79"/>
      <c r="K1552" s="69">
        <v>99</v>
      </c>
      <c r="L1552" s="69">
        <v>1</v>
      </c>
      <c r="M1552" s="60" t="s">
        <v>127</v>
      </c>
      <c r="N1552" s="60" t="s">
        <v>127</v>
      </c>
      <c r="O1552" s="44">
        <v>900</v>
      </c>
      <c r="P1552" s="68"/>
      <c r="Q1552" s="64"/>
      <c r="R1552" s="64"/>
      <c r="S1552" s="51"/>
      <c r="AA1552" s="64"/>
      <c r="AB1552" s="64"/>
      <c r="AC1552" s="65"/>
      <c r="AD1552" s="65"/>
      <c r="AE1552" s="64"/>
      <c r="AF1552" s="76"/>
      <c r="AG1552" s="76"/>
    </row>
    <row r="1553" spans="1:33" ht="14.5" customHeight="1" x14ac:dyDescent="0.3">
      <c r="A1553" s="60" t="s">
        <v>1659</v>
      </c>
      <c r="B1553" s="68">
        <v>98414</v>
      </c>
      <c r="C1553" s="40">
        <v>90</v>
      </c>
      <c r="D1553" s="40">
        <v>4</v>
      </c>
      <c r="E1553" s="63">
        <v>39.630000000000003</v>
      </c>
      <c r="F1553" s="63"/>
      <c r="G1553" s="63">
        <v>65.39</v>
      </c>
      <c r="H1553" s="70">
        <v>1.19</v>
      </c>
      <c r="I1553" s="79"/>
      <c r="J1553" s="79"/>
      <c r="K1553" s="69">
        <v>99</v>
      </c>
      <c r="L1553" s="69">
        <v>1</v>
      </c>
      <c r="M1553" s="60" t="s">
        <v>127</v>
      </c>
      <c r="N1553" s="60" t="s">
        <v>127</v>
      </c>
      <c r="O1553" s="44">
        <v>900</v>
      </c>
      <c r="P1553" s="68"/>
      <c r="Q1553" s="64"/>
      <c r="R1553" s="64"/>
      <c r="S1553" s="51"/>
      <c r="AA1553" s="64"/>
      <c r="AB1553" s="64"/>
      <c r="AC1553" s="65"/>
      <c r="AD1553" s="65"/>
      <c r="AE1553" s="64"/>
      <c r="AF1553" s="76"/>
      <c r="AG1553" s="76"/>
    </row>
    <row r="1554" spans="1:33" ht="14.5" customHeight="1" x14ac:dyDescent="0.3">
      <c r="A1554" s="60" t="s">
        <v>1660</v>
      </c>
      <c r="B1554" s="68">
        <v>98415</v>
      </c>
      <c r="C1554" s="40">
        <v>90</v>
      </c>
      <c r="D1554" s="40">
        <v>5</v>
      </c>
      <c r="E1554" s="63">
        <v>42.81</v>
      </c>
      <c r="F1554" s="63"/>
      <c r="G1554" s="63">
        <v>70.64</v>
      </c>
      <c r="H1554" s="70">
        <v>1.29</v>
      </c>
      <c r="I1554" s="79"/>
      <c r="J1554" s="79"/>
      <c r="K1554" s="69">
        <v>99</v>
      </c>
      <c r="L1554" s="69">
        <v>1</v>
      </c>
      <c r="M1554" s="60" t="s">
        <v>127</v>
      </c>
      <c r="N1554" s="60" t="s">
        <v>127</v>
      </c>
      <c r="O1554" s="44">
        <v>900</v>
      </c>
      <c r="P1554" s="68"/>
      <c r="Q1554" s="64"/>
      <c r="R1554" s="64"/>
      <c r="S1554" s="51"/>
      <c r="AA1554" s="64"/>
      <c r="AB1554" s="64"/>
      <c r="AC1554" s="65"/>
      <c r="AD1554" s="65"/>
      <c r="AE1554" s="64"/>
      <c r="AF1554" s="76"/>
      <c r="AG1554" s="76"/>
    </row>
    <row r="1555" spans="1:33" ht="14.5" customHeight="1" x14ac:dyDescent="0.3">
      <c r="A1555" s="60" t="s">
        <v>1661</v>
      </c>
      <c r="B1555" s="68">
        <v>98416</v>
      </c>
      <c r="C1555" s="40">
        <v>90</v>
      </c>
      <c r="D1555" s="40">
        <v>6</v>
      </c>
      <c r="E1555" s="63">
        <v>46.24</v>
      </c>
      <c r="F1555" s="63"/>
      <c r="G1555" s="63">
        <v>76.3</v>
      </c>
      <c r="H1555" s="70">
        <v>1.39</v>
      </c>
      <c r="I1555" s="79"/>
      <c r="J1555" s="79"/>
      <c r="K1555" s="69">
        <v>99</v>
      </c>
      <c r="L1555" s="69">
        <v>1</v>
      </c>
      <c r="M1555" s="60" t="s">
        <v>127</v>
      </c>
      <c r="N1555" s="60" t="s">
        <v>127</v>
      </c>
      <c r="O1555" s="44">
        <v>900</v>
      </c>
      <c r="P1555" s="68"/>
      <c r="Q1555" s="64"/>
      <c r="R1555" s="64"/>
      <c r="S1555" s="51"/>
      <c r="AA1555" s="64"/>
      <c r="AB1555" s="64"/>
      <c r="AC1555" s="65"/>
      <c r="AD1555" s="65"/>
      <c r="AE1555" s="64"/>
      <c r="AF1555" s="76"/>
      <c r="AG1555" s="76"/>
    </row>
    <row r="1556" spans="1:33" ht="14.5" customHeight="1" x14ac:dyDescent="0.3">
      <c r="A1556" s="60" t="s">
        <v>1662</v>
      </c>
      <c r="B1556" s="68">
        <v>98417</v>
      </c>
      <c r="C1556" s="40">
        <v>90</v>
      </c>
      <c r="D1556" s="40">
        <v>7</v>
      </c>
      <c r="E1556" s="63">
        <v>49.94</v>
      </c>
      <c r="F1556" s="63"/>
      <c r="G1556" s="63">
        <v>82.41</v>
      </c>
      <c r="H1556" s="70">
        <v>1.5</v>
      </c>
      <c r="I1556" s="79"/>
      <c r="J1556" s="79"/>
      <c r="K1556" s="69">
        <v>99</v>
      </c>
      <c r="L1556" s="69">
        <v>1</v>
      </c>
      <c r="M1556" s="60" t="s">
        <v>127</v>
      </c>
      <c r="N1556" s="60" t="s">
        <v>127</v>
      </c>
      <c r="O1556" s="44">
        <v>900</v>
      </c>
      <c r="P1556" s="68"/>
      <c r="Q1556" s="64"/>
      <c r="R1556" s="64"/>
      <c r="S1556" s="51"/>
      <c r="AA1556" s="64"/>
      <c r="AB1556" s="64"/>
      <c r="AC1556" s="65"/>
      <c r="AD1556" s="65"/>
      <c r="AE1556" s="64"/>
      <c r="AF1556" s="76"/>
      <c r="AG1556" s="76"/>
    </row>
    <row r="1557" spans="1:33" ht="14.5" customHeight="1" x14ac:dyDescent="0.3">
      <c r="A1557" s="60" t="s">
        <v>1663</v>
      </c>
      <c r="B1557" s="68">
        <v>98418</v>
      </c>
      <c r="C1557" s="40">
        <v>90</v>
      </c>
      <c r="D1557" s="40">
        <v>8</v>
      </c>
      <c r="E1557" s="63">
        <v>53.94</v>
      </c>
      <c r="F1557" s="63"/>
      <c r="G1557" s="63">
        <v>89.01</v>
      </c>
      <c r="H1557" s="70">
        <v>1.62</v>
      </c>
      <c r="I1557" s="79"/>
      <c r="J1557" s="79"/>
      <c r="K1557" s="69">
        <v>99</v>
      </c>
      <c r="L1557" s="69">
        <v>1</v>
      </c>
      <c r="M1557" s="60" t="s">
        <v>127</v>
      </c>
      <c r="N1557" s="60" t="s">
        <v>127</v>
      </c>
      <c r="O1557" s="44">
        <v>900</v>
      </c>
      <c r="P1557" s="68"/>
      <c r="Q1557" s="64"/>
      <c r="R1557" s="64"/>
      <c r="S1557" s="51"/>
      <c r="AA1557" s="64"/>
      <c r="AB1557" s="64"/>
      <c r="AC1557" s="65"/>
      <c r="AD1557" s="65"/>
      <c r="AE1557" s="64"/>
      <c r="AF1557" s="76"/>
      <c r="AG1557" s="76"/>
    </row>
    <row r="1558" spans="1:33" ht="14.5" customHeight="1" x14ac:dyDescent="0.3">
      <c r="A1558" s="60" t="s">
        <v>1664</v>
      </c>
      <c r="B1558" s="68">
        <v>98419</v>
      </c>
      <c r="C1558" s="40">
        <v>90</v>
      </c>
      <c r="D1558" s="40">
        <v>9</v>
      </c>
      <c r="E1558" s="63">
        <v>58.26</v>
      </c>
      <c r="F1558" s="63"/>
      <c r="G1558" s="63">
        <v>96.13</v>
      </c>
      <c r="H1558" s="70">
        <v>1.75</v>
      </c>
      <c r="I1558" s="79"/>
      <c r="J1558" s="79"/>
      <c r="K1558" s="69">
        <v>99</v>
      </c>
      <c r="L1558" s="69">
        <v>1</v>
      </c>
      <c r="M1558" s="60" t="s">
        <v>127</v>
      </c>
      <c r="N1558" s="60" t="s">
        <v>127</v>
      </c>
      <c r="O1558" s="44">
        <v>900</v>
      </c>
      <c r="P1558" s="68"/>
      <c r="Q1558" s="64"/>
      <c r="R1558" s="64"/>
      <c r="S1558" s="51"/>
      <c r="AA1558" s="64"/>
      <c r="AB1558" s="64"/>
      <c r="AC1558" s="65"/>
      <c r="AD1558" s="65"/>
      <c r="AE1558" s="64"/>
      <c r="AF1558" s="76"/>
      <c r="AG1558" s="76"/>
    </row>
    <row r="1559" spans="1:33" ht="14.5" customHeight="1" x14ac:dyDescent="0.3">
      <c r="A1559" s="60" t="s">
        <v>1665</v>
      </c>
      <c r="B1559" s="68">
        <v>98440</v>
      </c>
      <c r="C1559" s="40">
        <v>95</v>
      </c>
      <c r="D1559" s="40">
        <v>1</v>
      </c>
      <c r="E1559" s="63">
        <v>45.93</v>
      </c>
      <c r="F1559" s="63"/>
      <c r="G1559" s="63">
        <v>80.489999999999995</v>
      </c>
      <c r="H1559" s="70">
        <v>1.38</v>
      </c>
      <c r="I1559" s="79"/>
      <c r="J1559" s="79"/>
      <c r="K1559" s="69">
        <v>99</v>
      </c>
      <c r="L1559" s="69">
        <v>1</v>
      </c>
      <c r="M1559" s="60" t="s">
        <v>127</v>
      </c>
      <c r="N1559" s="60" t="s">
        <v>127</v>
      </c>
      <c r="O1559" s="44">
        <v>900</v>
      </c>
      <c r="P1559" s="68"/>
      <c r="Q1559" s="64"/>
      <c r="R1559" s="64"/>
      <c r="S1559" s="51"/>
      <c r="AA1559" s="64"/>
      <c r="AB1559" s="64"/>
      <c r="AC1559" s="65"/>
      <c r="AD1559" s="65"/>
      <c r="AE1559" s="64"/>
      <c r="AF1559" s="76"/>
      <c r="AG1559" s="76"/>
    </row>
    <row r="1560" spans="1:33" ht="14.5" customHeight="1" x14ac:dyDescent="0.3">
      <c r="A1560" s="60" t="s">
        <v>1666</v>
      </c>
      <c r="B1560" s="68">
        <v>98450</v>
      </c>
      <c r="C1560" s="40">
        <v>95</v>
      </c>
      <c r="D1560" s="40">
        <v>2</v>
      </c>
      <c r="E1560" s="63">
        <v>61.24</v>
      </c>
      <c r="F1560" s="63"/>
      <c r="G1560" s="63">
        <v>107.27</v>
      </c>
      <c r="H1560" s="70">
        <v>1.84</v>
      </c>
      <c r="I1560" s="79"/>
      <c r="J1560" s="79"/>
      <c r="K1560" s="69">
        <v>99</v>
      </c>
      <c r="L1560" s="69">
        <v>1</v>
      </c>
      <c r="M1560" s="60" t="s">
        <v>127</v>
      </c>
      <c r="N1560" s="60" t="s">
        <v>127</v>
      </c>
      <c r="O1560" s="44">
        <v>900</v>
      </c>
      <c r="P1560" s="68"/>
      <c r="Q1560" s="64"/>
      <c r="R1560" s="64"/>
      <c r="S1560" s="51"/>
      <c r="AA1560" s="64"/>
      <c r="AB1560" s="64"/>
      <c r="AC1560" s="65"/>
      <c r="AD1560" s="65"/>
      <c r="AE1560" s="64"/>
      <c r="AF1560" s="76"/>
      <c r="AG1560" s="76"/>
    </row>
    <row r="1561" spans="1:33" ht="14.5" customHeight="1" x14ac:dyDescent="0.3">
      <c r="A1561" s="60" t="s">
        <v>1667</v>
      </c>
      <c r="B1561" s="68">
        <v>98401</v>
      </c>
      <c r="C1561" s="40">
        <v>90</v>
      </c>
      <c r="D1561" s="40">
        <v>1</v>
      </c>
      <c r="E1561" s="63">
        <v>31.45</v>
      </c>
      <c r="F1561" s="63"/>
      <c r="G1561" s="63">
        <v>51.9</v>
      </c>
      <c r="H1561" s="70">
        <v>0.95</v>
      </c>
      <c r="I1561" s="79"/>
      <c r="J1561" s="79"/>
      <c r="K1561" s="69">
        <v>99</v>
      </c>
      <c r="L1561" s="69">
        <v>1</v>
      </c>
      <c r="M1561" s="60" t="s">
        <v>127</v>
      </c>
      <c r="N1561" s="60" t="s">
        <v>127</v>
      </c>
      <c r="O1561" s="44">
        <v>900</v>
      </c>
      <c r="P1561" s="68"/>
      <c r="Q1561" s="64"/>
      <c r="R1561" s="64"/>
      <c r="S1561" s="51"/>
      <c r="AA1561" s="64"/>
      <c r="AB1561" s="64"/>
      <c r="AC1561" s="65"/>
      <c r="AD1561" s="65"/>
      <c r="AE1561" s="64"/>
      <c r="AF1561" s="76"/>
      <c r="AG1561" s="76"/>
    </row>
    <row r="1562" spans="1:33" ht="14.5" customHeight="1" x14ac:dyDescent="0.3">
      <c r="A1562" s="60" t="s">
        <v>1668</v>
      </c>
      <c r="B1562" s="68">
        <v>98402</v>
      </c>
      <c r="C1562" s="40">
        <v>90</v>
      </c>
      <c r="D1562" s="40">
        <v>2</v>
      </c>
      <c r="E1562" s="63">
        <v>33.97</v>
      </c>
      <c r="F1562" s="63"/>
      <c r="G1562" s="63">
        <v>56.06</v>
      </c>
      <c r="H1562" s="70">
        <v>1.02</v>
      </c>
      <c r="I1562" s="79"/>
      <c r="J1562" s="79"/>
      <c r="K1562" s="69">
        <v>99</v>
      </c>
      <c r="L1562" s="69">
        <v>1</v>
      </c>
      <c r="M1562" s="60" t="s">
        <v>127</v>
      </c>
      <c r="N1562" s="60" t="s">
        <v>127</v>
      </c>
      <c r="O1562" s="44">
        <v>900</v>
      </c>
      <c r="P1562" s="68"/>
      <c r="Q1562" s="64"/>
      <c r="R1562" s="64"/>
      <c r="S1562" s="51"/>
      <c r="AA1562" s="64"/>
      <c r="AB1562" s="64"/>
      <c r="AC1562" s="65"/>
      <c r="AD1562" s="65"/>
      <c r="AE1562" s="64"/>
      <c r="AF1562" s="76"/>
      <c r="AG1562" s="76"/>
    </row>
    <row r="1563" spans="1:33" ht="14.5" customHeight="1" x14ac:dyDescent="0.3">
      <c r="A1563" s="60" t="s">
        <v>1669</v>
      </c>
      <c r="B1563" s="68">
        <v>98403</v>
      </c>
      <c r="C1563" s="40">
        <v>90</v>
      </c>
      <c r="D1563" s="40">
        <v>3</v>
      </c>
      <c r="E1563" s="63">
        <v>36.69</v>
      </c>
      <c r="F1563" s="63"/>
      <c r="G1563" s="63">
        <v>60.54</v>
      </c>
      <c r="H1563" s="70">
        <v>1.1100000000000001</v>
      </c>
      <c r="I1563" s="79"/>
      <c r="J1563" s="79"/>
      <c r="K1563" s="69">
        <v>99</v>
      </c>
      <c r="L1563" s="69">
        <v>1</v>
      </c>
      <c r="M1563" s="60" t="s">
        <v>127</v>
      </c>
      <c r="N1563" s="60" t="s">
        <v>127</v>
      </c>
      <c r="O1563" s="44">
        <v>900</v>
      </c>
      <c r="P1563" s="68"/>
      <c r="Q1563" s="64"/>
      <c r="R1563" s="64"/>
      <c r="S1563" s="51"/>
      <c r="AA1563" s="64"/>
      <c r="AB1563" s="64"/>
      <c r="AC1563" s="65"/>
      <c r="AD1563" s="65"/>
      <c r="AE1563" s="64"/>
      <c r="AF1563" s="76"/>
      <c r="AG1563" s="76"/>
    </row>
    <row r="1564" spans="1:33" ht="14.5" customHeight="1" x14ac:dyDescent="0.3">
      <c r="A1564" s="60" t="s">
        <v>1670</v>
      </c>
      <c r="B1564" s="68">
        <v>98404</v>
      </c>
      <c r="C1564" s="40">
        <v>90</v>
      </c>
      <c r="D1564" s="40">
        <v>4</v>
      </c>
      <c r="E1564" s="63">
        <v>39.630000000000003</v>
      </c>
      <c r="F1564" s="63"/>
      <c r="G1564" s="63">
        <v>65.39</v>
      </c>
      <c r="H1564" s="70">
        <v>1.19</v>
      </c>
      <c r="I1564" s="79"/>
      <c r="J1564" s="79"/>
      <c r="K1564" s="69">
        <v>99</v>
      </c>
      <c r="L1564" s="69">
        <v>1</v>
      </c>
      <c r="M1564" s="60" t="s">
        <v>127</v>
      </c>
      <c r="N1564" s="60" t="s">
        <v>127</v>
      </c>
      <c r="O1564" s="44">
        <v>900</v>
      </c>
      <c r="P1564" s="68"/>
      <c r="Q1564" s="64"/>
      <c r="R1564" s="64"/>
      <c r="S1564" s="51"/>
      <c r="AA1564" s="64"/>
      <c r="AB1564" s="64"/>
      <c r="AC1564" s="65"/>
      <c r="AD1564" s="65"/>
      <c r="AE1564" s="64"/>
      <c r="AF1564" s="76"/>
      <c r="AG1564" s="76"/>
    </row>
    <row r="1565" spans="1:33" ht="14.5" customHeight="1" x14ac:dyDescent="0.3">
      <c r="A1565" s="60" t="s">
        <v>1671</v>
      </c>
      <c r="B1565" s="68">
        <v>98405</v>
      </c>
      <c r="C1565" s="40">
        <v>90</v>
      </c>
      <c r="D1565" s="40">
        <v>5</v>
      </c>
      <c r="E1565" s="63">
        <v>42.81</v>
      </c>
      <c r="F1565" s="63"/>
      <c r="G1565" s="63">
        <v>70.64</v>
      </c>
      <c r="H1565" s="70">
        <v>1.29</v>
      </c>
      <c r="I1565" s="79"/>
      <c r="J1565" s="79"/>
      <c r="K1565" s="69">
        <v>99</v>
      </c>
      <c r="L1565" s="69">
        <v>1</v>
      </c>
      <c r="M1565" s="60" t="s">
        <v>127</v>
      </c>
      <c r="N1565" s="60" t="s">
        <v>127</v>
      </c>
      <c r="O1565" s="44">
        <v>900</v>
      </c>
      <c r="P1565" s="68"/>
      <c r="Q1565" s="64"/>
      <c r="R1565" s="64"/>
      <c r="S1565" s="51"/>
      <c r="AA1565" s="64"/>
      <c r="AB1565" s="64"/>
      <c r="AC1565" s="65"/>
      <c r="AD1565" s="65"/>
      <c r="AE1565" s="64"/>
      <c r="AF1565" s="76"/>
      <c r="AG1565" s="76"/>
    </row>
    <row r="1566" spans="1:33" ht="14.5" customHeight="1" x14ac:dyDescent="0.3">
      <c r="A1566" s="60" t="s">
        <v>1672</v>
      </c>
      <c r="B1566" s="68">
        <v>98406</v>
      </c>
      <c r="C1566" s="40">
        <v>90</v>
      </c>
      <c r="D1566" s="40">
        <v>6</v>
      </c>
      <c r="E1566" s="63">
        <v>46.24</v>
      </c>
      <c r="F1566" s="63"/>
      <c r="G1566" s="63">
        <v>76.3</v>
      </c>
      <c r="H1566" s="70">
        <v>1.39</v>
      </c>
      <c r="I1566" s="79"/>
      <c r="J1566" s="79"/>
      <c r="K1566" s="69">
        <v>99</v>
      </c>
      <c r="L1566" s="69">
        <v>1</v>
      </c>
      <c r="M1566" s="60" t="s">
        <v>127</v>
      </c>
      <c r="N1566" s="60" t="s">
        <v>127</v>
      </c>
      <c r="O1566" s="44">
        <v>900</v>
      </c>
      <c r="P1566" s="68"/>
      <c r="Q1566" s="64"/>
      <c r="R1566" s="64"/>
      <c r="S1566" s="51"/>
      <c r="AA1566" s="64"/>
      <c r="AB1566" s="64"/>
      <c r="AC1566" s="65"/>
      <c r="AD1566" s="65"/>
      <c r="AE1566" s="64"/>
      <c r="AF1566" s="76"/>
      <c r="AG1566" s="76"/>
    </row>
    <row r="1567" spans="1:33" ht="14.5" customHeight="1" x14ac:dyDescent="0.3">
      <c r="A1567" s="60" t="s">
        <v>1673</v>
      </c>
      <c r="B1567" s="68">
        <v>98407</v>
      </c>
      <c r="C1567" s="40">
        <v>90</v>
      </c>
      <c r="D1567" s="40">
        <v>7</v>
      </c>
      <c r="E1567" s="63">
        <v>49.94</v>
      </c>
      <c r="F1567" s="63"/>
      <c r="G1567" s="63">
        <v>82.41</v>
      </c>
      <c r="H1567" s="70">
        <v>1.5</v>
      </c>
      <c r="I1567" s="79"/>
      <c r="J1567" s="79"/>
      <c r="K1567" s="69">
        <v>99</v>
      </c>
      <c r="L1567" s="69">
        <v>1</v>
      </c>
      <c r="M1567" s="60" t="s">
        <v>127</v>
      </c>
      <c r="N1567" s="60" t="s">
        <v>127</v>
      </c>
      <c r="O1567" s="44">
        <v>900</v>
      </c>
      <c r="P1567" s="68"/>
      <c r="Q1567" s="64"/>
      <c r="R1567" s="64"/>
      <c r="S1567" s="51"/>
      <c r="AA1567" s="64"/>
      <c r="AB1567" s="64"/>
      <c r="AC1567" s="65"/>
      <c r="AD1567" s="65"/>
      <c r="AE1567" s="64"/>
      <c r="AF1567" s="76"/>
      <c r="AG1567" s="76"/>
    </row>
    <row r="1568" spans="1:33" ht="14.5" customHeight="1" x14ac:dyDescent="0.3">
      <c r="A1568" s="60" t="s">
        <v>1674</v>
      </c>
      <c r="B1568" s="68">
        <v>98408</v>
      </c>
      <c r="C1568" s="40">
        <v>90</v>
      </c>
      <c r="D1568" s="40">
        <v>8</v>
      </c>
      <c r="E1568" s="63">
        <v>53.94</v>
      </c>
      <c r="F1568" s="63"/>
      <c r="G1568" s="63">
        <v>89.01</v>
      </c>
      <c r="H1568" s="70">
        <v>1.62</v>
      </c>
      <c r="I1568" s="79"/>
      <c r="J1568" s="79"/>
      <c r="K1568" s="69">
        <v>99</v>
      </c>
      <c r="L1568" s="69">
        <v>1</v>
      </c>
      <c r="M1568" s="60" t="s">
        <v>127</v>
      </c>
      <c r="N1568" s="60" t="s">
        <v>127</v>
      </c>
      <c r="O1568" s="44">
        <v>900</v>
      </c>
      <c r="P1568" s="68"/>
      <c r="Q1568" s="64"/>
      <c r="R1568" s="64"/>
      <c r="S1568" s="51"/>
      <c r="AA1568" s="64"/>
      <c r="AB1568" s="64"/>
      <c r="AC1568" s="65"/>
      <c r="AD1568" s="65"/>
      <c r="AE1568" s="64"/>
      <c r="AF1568" s="76"/>
      <c r="AG1568" s="76"/>
    </row>
    <row r="1569" spans="1:33" ht="14.5" customHeight="1" x14ac:dyDescent="0.3">
      <c r="A1569" s="60" t="s">
        <v>1675</v>
      </c>
      <c r="B1569" s="68">
        <v>98409</v>
      </c>
      <c r="C1569" s="40">
        <v>90</v>
      </c>
      <c r="D1569" s="40">
        <v>9</v>
      </c>
      <c r="E1569" s="63">
        <v>58.26</v>
      </c>
      <c r="F1569" s="63"/>
      <c r="G1569" s="63">
        <v>96.13</v>
      </c>
      <c r="H1569" s="70">
        <v>1.75</v>
      </c>
      <c r="I1569" s="79"/>
      <c r="J1569" s="79"/>
      <c r="K1569" s="69">
        <v>99</v>
      </c>
      <c r="L1569" s="69">
        <v>1</v>
      </c>
      <c r="M1569" s="60" t="s">
        <v>127</v>
      </c>
      <c r="N1569" s="60" t="s">
        <v>127</v>
      </c>
      <c r="O1569" s="44">
        <v>900</v>
      </c>
      <c r="P1569" s="68"/>
      <c r="Q1569" s="64"/>
      <c r="R1569" s="64"/>
      <c r="S1569" s="51"/>
      <c r="AA1569" s="64"/>
      <c r="AB1569" s="64"/>
      <c r="AC1569" s="65"/>
      <c r="AD1569" s="65"/>
      <c r="AE1569" s="64"/>
      <c r="AF1569" s="76"/>
      <c r="AG1569" s="76"/>
    </row>
    <row r="1570" spans="1:33" ht="14.5" customHeight="1" x14ac:dyDescent="0.3">
      <c r="A1570" s="60" t="s">
        <v>1676</v>
      </c>
      <c r="B1570" s="68">
        <v>98175</v>
      </c>
      <c r="C1570" s="40">
        <v>1</v>
      </c>
      <c r="D1570" s="40">
        <v>0</v>
      </c>
      <c r="E1570" s="63"/>
      <c r="F1570" s="63"/>
      <c r="G1570" s="63"/>
      <c r="I1570" s="79"/>
      <c r="J1570" s="79"/>
      <c r="K1570" s="69">
        <v>99</v>
      </c>
      <c r="L1570" s="69">
        <v>2</v>
      </c>
      <c r="M1570" s="60" t="s">
        <v>127</v>
      </c>
      <c r="N1570" s="60" t="s">
        <v>127</v>
      </c>
      <c r="O1570" s="44">
        <v>900</v>
      </c>
      <c r="P1570" s="68"/>
      <c r="Q1570" s="64"/>
      <c r="R1570" s="64"/>
      <c r="S1570" s="51"/>
      <c r="AA1570" s="64"/>
      <c r="AB1570" s="64"/>
      <c r="AC1570" s="65"/>
      <c r="AD1570" s="65"/>
      <c r="AE1570" s="64"/>
      <c r="AF1570" s="76"/>
      <c r="AG1570" s="76"/>
    </row>
    <row r="1571" spans="1:33" ht="14.5" customHeight="1" x14ac:dyDescent="0.3">
      <c r="A1571" s="60" t="s">
        <v>1677</v>
      </c>
      <c r="B1571" s="68">
        <v>97710</v>
      </c>
      <c r="C1571" s="40">
        <v>1</v>
      </c>
      <c r="D1571" s="40">
        <v>0</v>
      </c>
      <c r="E1571" s="63"/>
      <c r="F1571" s="63"/>
      <c r="G1571" s="63"/>
      <c r="H1571" s="79"/>
      <c r="I1571" s="79"/>
      <c r="J1571" s="79"/>
      <c r="K1571" s="69">
        <v>99</v>
      </c>
      <c r="L1571" s="69">
        <v>2</v>
      </c>
      <c r="M1571" s="60" t="s">
        <v>124</v>
      </c>
      <c r="N1571" s="60" t="s">
        <v>124</v>
      </c>
      <c r="O1571" s="44">
        <v>900</v>
      </c>
      <c r="P1571" s="68"/>
      <c r="Q1571" s="64"/>
      <c r="R1571" s="64"/>
      <c r="AA1571" s="64"/>
      <c r="AB1571" s="64"/>
      <c r="AC1571" s="65"/>
      <c r="AD1571" s="65"/>
      <c r="AE1571" s="64"/>
      <c r="AF1571" s="76"/>
      <c r="AG1571" s="76"/>
    </row>
    <row r="1572" spans="1:33" ht="14.5" customHeight="1" x14ac:dyDescent="0.3">
      <c r="A1572" s="60" t="s">
        <v>1678</v>
      </c>
      <c r="B1572" s="68">
        <v>97750</v>
      </c>
      <c r="C1572" s="40">
        <v>1</v>
      </c>
      <c r="D1572" s="40">
        <v>0</v>
      </c>
      <c r="E1572" s="63"/>
      <c r="F1572" s="63"/>
      <c r="G1572" s="63"/>
      <c r="H1572" s="79"/>
      <c r="I1572" s="79"/>
      <c r="J1572" s="79"/>
      <c r="K1572" s="69">
        <v>99</v>
      </c>
      <c r="L1572" s="69">
        <v>1</v>
      </c>
      <c r="M1572" s="60" t="s">
        <v>127</v>
      </c>
      <c r="N1572" s="60" t="s">
        <v>127</v>
      </c>
      <c r="O1572" s="44">
        <v>900</v>
      </c>
      <c r="P1572" s="68"/>
      <c r="Q1572" s="64"/>
      <c r="R1572" s="64"/>
      <c r="AA1572" s="64"/>
      <c r="AB1572" s="64"/>
      <c r="AC1572" s="65"/>
      <c r="AD1572" s="65"/>
      <c r="AE1572" s="64"/>
      <c r="AF1572" s="76"/>
      <c r="AG1572" s="76"/>
    </row>
    <row r="1573" spans="1:33" ht="14.5" customHeight="1" x14ac:dyDescent="0.3">
      <c r="A1573" s="60" t="s">
        <v>1679</v>
      </c>
      <c r="B1573" s="68">
        <v>98185</v>
      </c>
      <c r="C1573" s="40">
        <v>1</v>
      </c>
      <c r="D1573" s="40">
        <v>0</v>
      </c>
      <c r="E1573" s="63"/>
      <c r="F1573" s="63"/>
      <c r="G1573" s="63"/>
      <c r="H1573" s="79"/>
      <c r="I1573" s="79"/>
      <c r="J1573" s="79"/>
      <c r="K1573" s="69">
        <v>99</v>
      </c>
      <c r="L1573" s="69">
        <v>2</v>
      </c>
      <c r="M1573" s="60" t="s">
        <v>127</v>
      </c>
      <c r="N1573" s="60" t="s">
        <v>127</v>
      </c>
      <c r="O1573" s="44">
        <v>900</v>
      </c>
      <c r="P1573" s="68"/>
      <c r="Q1573" s="64"/>
      <c r="R1573" s="64"/>
      <c r="AA1573" s="64"/>
      <c r="AB1573" s="64"/>
      <c r="AC1573" s="65"/>
      <c r="AD1573" s="65"/>
      <c r="AE1573" s="64"/>
      <c r="AF1573" s="76"/>
      <c r="AG1573" s="76"/>
    </row>
    <row r="1574" spans="1:33" ht="14.5" customHeight="1" x14ac:dyDescent="0.3">
      <c r="A1574" s="60" t="s">
        <v>1680</v>
      </c>
      <c r="B1574" s="68">
        <v>98189</v>
      </c>
      <c r="C1574" s="40">
        <v>1</v>
      </c>
      <c r="D1574" s="40">
        <v>0</v>
      </c>
      <c r="E1574" s="63"/>
      <c r="F1574" s="63"/>
      <c r="G1574" s="63"/>
      <c r="H1574" s="79"/>
      <c r="I1574" s="79"/>
      <c r="J1574" s="79"/>
      <c r="K1574" s="69">
        <v>99</v>
      </c>
      <c r="L1574" s="69">
        <v>6</v>
      </c>
      <c r="M1574" s="60" t="s">
        <v>125</v>
      </c>
      <c r="N1574" s="60" t="s">
        <v>125</v>
      </c>
      <c r="O1574" s="44">
        <v>900</v>
      </c>
      <c r="P1574" s="68"/>
      <c r="Q1574" s="64"/>
      <c r="R1574" s="64"/>
      <c r="AA1574" s="64"/>
      <c r="AB1574" s="64"/>
      <c r="AC1574" s="65"/>
      <c r="AD1574" s="65"/>
      <c r="AE1574" s="64"/>
      <c r="AF1574" s="76"/>
      <c r="AG1574" s="76"/>
    </row>
    <row r="1575" spans="1:33" ht="14.5" customHeight="1" x14ac:dyDescent="0.3">
      <c r="A1575" s="60" t="s">
        <v>1681</v>
      </c>
      <c r="B1575" s="68">
        <v>98187</v>
      </c>
      <c r="C1575" s="40">
        <v>1</v>
      </c>
      <c r="D1575" s="40">
        <v>0</v>
      </c>
      <c r="E1575" s="63"/>
      <c r="F1575" s="63"/>
      <c r="G1575" s="63"/>
      <c r="H1575" s="79"/>
      <c r="I1575" s="79"/>
      <c r="J1575" s="79"/>
      <c r="K1575" s="69">
        <v>99</v>
      </c>
      <c r="L1575" s="69">
        <v>5</v>
      </c>
      <c r="M1575" s="60" t="s">
        <v>125</v>
      </c>
      <c r="N1575" s="60" t="s">
        <v>125</v>
      </c>
      <c r="O1575" s="44">
        <v>900</v>
      </c>
      <c r="P1575" s="68"/>
      <c r="Q1575" s="64"/>
      <c r="R1575" s="64"/>
      <c r="AA1575" s="64"/>
      <c r="AB1575" s="64"/>
      <c r="AC1575" s="65"/>
      <c r="AD1575" s="65"/>
      <c r="AE1575" s="64"/>
      <c r="AF1575" s="76"/>
      <c r="AG1575" s="76"/>
    </row>
    <row r="1576" spans="1:33" ht="14.5" customHeight="1" x14ac:dyDescent="0.3">
      <c r="A1576" s="60" t="s">
        <v>1682</v>
      </c>
      <c r="B1576" s="68">
        <v>98188</v>
      </c>
      <c r="C1576" s="40">
        <v>1</v>
      </c>
      <c r="D1576" s="40">
        <v>0</v>
      </c>
      <c r="E1576" s="63"/>
      <c r="F1576" s="63"/>
      <c r="G1576" s="63"/>
      <c r="H1576" s="79"/>
      <c r="I1576" s="79"/>
      <c r="J1576" s="79"/>
      <c r="K1576" s="69">
        <v>99</v>
      </c>
      <c r="L1576" s="69">
        <v>6</v>
      </c>
      <c r="M1576" s="60" t="s">
        <v>125</v>
      </c>
      <c r="N1576" s="60" t="s">
        <v>125</v>
      </c>
      <c r="O1576" s="44">
        <v>900</v>
      </c>
      <c r="P1576" s="68"/>
      <c r="Q1576" s="64"/>
      <c r="R1576" s="64"/>
      <c r="AA1576" s="64"/>
      <c r="AB1576" s="64"/>
      <c r="AC1576" s="65"/>
      <c r="AD1576" s="65"/>
      <c r="AE1576" s="64"/>
      <c r="AF1576" s="76"/>
      <c r="AG1576" s="76"/>
    </row>
    <row r="1577" spans="1:33" ht="14.5" customHeight="1" x14ac:dyDescent="0.3">
      <c r="A1577" s="60" t="s">
        <v>1683</v>
      </c>
      <c r="B1577" s="68">
        <v>98380</v>
      </c>
      <c r="C1577" s="40">
        <v>90</v>
      </c>
      <c r="D1577" s="40">
        <v>0</v>
      </c>
      <c r="E1577" s="63"/>
      <c r="F1577" s="63"/>
      <c r="G1577" s="63"/>
      <c r="H1577" s="79"/>
      <c r="I1577" s="79"/>
      <c r="J1577" s="79"/>
      <c r="K1577" s="69">
        <v>99</v>
      </c>
      <c r="L1577" s="69">
        <v>2</v>
      </c>
      <c r="M1577" s="60" t="s">
        <v>127</v>
      </c>
      <c r="N1577" s="60" t="s">
        <v>127</v>
      </c>
      <c r="O1577" s="44">
        <v>900</v>
      </c>
      <c r="P1577" s="68"/>
      <c r="Q1577" s="64"/>
      <c r="R1577" s="64"/>
      <c r="AA1577" s="64"/>
      <c r="AB1577" s="64"/>
      <c r="AC1577" s="65"/>
      <c r="AD1577" s="65"/>
      <c r="AE1577" s="64"/>
      <c r="AF1577" s="76"/>
      <c r="AG1577" s="76"/>
    </row>
    <row r="1578" spans="1:33" ht="14.5" customHeight="1" x14ac:dyDescent="0.3">
      <c r="A1578" s="60" t="s">
        <v>1684</v>
      </c>
      <c r="B1578" s="68">
        <v>98365</v>
      </c>
      <c r="C1578" s="40">
        <v>90</v>
      </c>
      <c r="D1578" s="40">
        <v>0</v>
      </c>
      <c r="E1578" s="63"/>
      <c r="F1578" s="63"/>
      <c r="G1578" s="63"/>
      <c r="H1578" s="79"/>
      <c r="I1578" s="79"/>
      <c r="J1578" s="79"/>
      <c r="K1578" s="69">
        <v>99</v>
      </c>
      <c r="L1578" s="69">
        <v>2</v>
      </c>
      <c r="M1578" s="60" t="s">
        <v>127</v>
      </c>
      <c r="N1578" s="60" t="s">
        <v>127</v>
      </c>
      <c r="O1578" s="44">
        <v>900</v>
      </c>
      <c r="P1578" s="68"/>
      <c r="Q1578" s="64"/>
      <c r="R1578" s="64"/>
      <c r="AA1578" s="64"/>
      <c r="AB1578" s="64"/>
      <c r="AC1578" s="65"/>
      <c r="AD1578" s="65"/>
      <c r="AE1578" s="64"/>
      <c r="AF1578" s="76"/>
      <c r="AG1578" s="76"/>
    </row>
    <row r="1579" spans="1:33" ht="14.5" customHeight="1" x14ac:dyDescent="0.3">
      <c r="A1579" s="60" t="s">
        <v>1685</v>
      </c>
      <c r="B1579" s="68">
        <v>98165</v>
      </c>
      <c r="C1579" s="40">
        <v>1</v>
      </c>
      <c r="D1579" s="40">
        <v>0</v>
      </c>
      <c r="E1579" s="63"/>
      <c r="F1579" s="63"/>
      <c r="G1579" s="63"/>
      <c r="H1579" s="79"/>
      <c r="I1579" s="79"/>
      <c r="J1579" s="79"/>
      <c r="K1579" s="69">
        <v>99</v>
      </c>
      <c r="L1579" s="69">
        <v>2</v>
      </c>
      <c r="M1579" s="60" t="s">
        <v>127</v>
      </c>
      <c r="N1579" s="60" t="s">
        <v>127</v>
      </c>
      <c r="O1579" s="44">
        <v>900</v>
      </c>
      <c r="P1579" s="68"/>
      <c r="Q1579" s="64"/>
      <c r="R1579" s="64"/>
      <c r="AA1579" s="64"/>
      <c r="AB1579" s="64"/>
      <c r="AC1579" s="65"/>
      <c r="AD1579" s="65"/>
      <c r="AE1579" s="64"/>
      <c r="AF1579" s="76"/>
      <c r="AG1579" s="76"/>
    </row>
    <row r="1580" spans="1:33" ht="14.5" customHeight="1" x14ac:dyDescent="0.3">
      <c r="A1580" s="60" t="s">
        <v>1686</v>
      </c>
      <c r="B1580" s="68">
        <v>98169</v>
      </c>
      <c r="C1580" s="40">
        <v>1</v>
      </c>
      <c r="D1580" s="40">
        <v>0</v>
      </c>
      <c r="E1580" s="63"/>
      <c r="F1580" s="63"/>
      <c r="G1580" s="63"/>
      <c r="H1580" s="79"/>
      <c r="I1580" s="79"/>
      <c r="J1580" s="79"/>
      <c r="K1580" s="69">
        <v>99</v>
      </c>
      <c r="L1580" s="69">
        <v>6</v>
      </c>
      <c r="M1580" s="60" t="s">
        <v>125</v>
      </c>
      <c r="N1580" s="60" t="s">
        <v>125</v>
      </c>
      <c r="O1580" s="44">
        <v>900</v>
      </c>
      <c r="P1580" s="68"/>
      <c r="Q1580" s="64"/>
      <c r="R1580" s="64"/>
      <c r="AA1580" s="64"/>
      <c r="AB1580" s="64"/>
      <c r="AC1580" s="65"/>
      <c r="AD1580" s="65"/>
      <c r="AE1580" s="64"/>
      <c r="AF1580" s="76"/>
      <c r="AG1580" s="76"/>
    </row>
    <row r="1581" spans="1:33" ht="14.5" customHeight="1" x14ac:dyDescent="0.3">
      <c r="A1581" s="60" t="s">
        <v>1687</v>
      </c>
      <c r="B1581" s="68">
        <v>97655</v>
      </c>
      <c r="C1581" s="40">
        <v>1</v>
      </c>
      <c r="D1581" s="40">
        <v>0</v>
      </c>
      <c r="E1581" s="63"/>
      <c r="F1581" s="63"/>
      <c r="G1581" s="63"/>
      <c r="H1581" s="79"/>
      <c r="I1581" s="79"/>
      <c r="J1581" s="79"/>
      <c r="K1581" s="69">
        <v>99</v>
      </c>
      <c r="L1581" s="69">
        <v>1</v>
      </c>
      <c r="M1581" s="60" t="s">
        <v>127</v>
      </c>
      <c r="N1581" s="60" t="s">
        <v>127</v>
      </c>
      <c r="O1581" s="44">
        <v>900</v>
      </c>
      <c r="P1581" s="68"/>
      <c r="Q1581" s="64"/>
      <c r="R1581" s="64"/>
      <c r="AA1581" s="64"/>
      <c r="AB1581" s="64"/>
      <c r="AC1581" s="65"/>
      <c r="AD1581" s="65"/>
      <c r="AE1581" s="64"/>
      <c r="AF1581" s="76"/>
      <c r="AG1581" s="76"/>
    </row>
    <row r="1582" spans="1:33" ht="14.5" customHeight="1" x14ac:dyDescent="0.3">
      <c r="A1582" s="60" t="s">
        <v>1688</v>
      </c>
      <c r="B1582" s="68">
        <v>96650</v>
      </c>
      <c r="C1582" s="40">
        <v>18</v>
      </c>
      <c r="D1582" s="40">
        <v>0</v>
      </c>
      <c r="E1582" s="63"/>
      <c r="F1582" s="63"/>
      <c r="G1582" s="63"/>
      <c r="H1582" s="79"/>
      <c r="I1582" s="79"/>
      <c r="J1582" s="79"/>
      <c r="K1582" s="69">
        <v>99</v>
      </c>
      <c r="L1582" s="69">
        <v>6</v>
      </c>
      <c r="M1582" s="60" t="s">
        <v>125</v>
      </c>
      <c r="N1582" s="60" t="s">
        <v>125</v>
      </c>
      <c r="O1582" s="44">
        <v>900</v>
      </c>
      <c r="P1582" s="68"/>
      <c r="Q1582" s="64"/>
      <c r="R1582" s="64"/>
      <c r="AA1582" s="64"/>
      <c r="AB1582" s="64"/>
      <c r="AC1582" s="65"/>
      <c r="AD1582" s="65"/>
      <c r="AE1582" s="64"/>
      <c r="AF1582" s="76"/>
      <c r="AG1582" s="76"/>
    </row>
    <row r="1583" spans="1:33" ht="14.5" customHeight="1" x14ac:dyDescent="0.3">
      <c r="A1583" s="60" t="s">
        <v>1689</v>
      </c>
      <c r="B1583" s="68">
        <v>97000</v>
      </c>
      <c r="C1583" s="40">
        <v>1</v>
      </c>
      <c r="D1583" s="40">
        <v>0</v>
      </c>
      <c r="E1583" s="63"/>
      <c r="F1583" s="63"/>
      <c r="G1583" s="63"/>
      <c r="H1583" s="79"/>
      <c r="I1583" s="79"/>
      <c r="J1583" s="79"/>
      <c r="K1583" s="69">
        <v>99</v>
      </c>
      <c r="L1583" s="69">
        <v>0</v>
      </c>
      <c r="M1583" s="60" t="s">
        <v>127</v>
      </c>
      <c r="N1583" s="60" t="s">
        <v>127</v>
      </c>
      <c r="O1583" s="44">
        <v>900</v>
      </c>
      <c r="P1583" s="68"/>
      <c r="Q1583" s="64"/>
      <c r="R1583" s="64"/>
      <c r="AA1583" s="64"/>
      <c r="AB1583" s="64"/>
      <c r="AC1583" s="65"/>
      <c r="AD1583" s="65"/>
      <c r="AE1583" s="64"/>
      <c r="AF1583" s="76"/>
      <c r="AG1583" s="76"/>
    </row>
    <row r="1584" spans="1:33" ht="14.5" customHeight="1" x14ac:dyDescent="0.3">
      <c r="A1584" s="60" t="s">
        <v>1690</v>
      </c>
      <c r="B1584" s="68">
        <v>95230</v>
      </c>
      <c r="C1584" s="40">
        <v>10</v>
      </c>
      <c r="D1584" s="40">
        <v>0</v>
      </c>
      <c r="E1584" s="63"/>
      <c r="F1584" s="63"/>
      <c r="G1584" s="63"/>
      <c r="H1584" s="79"/>
      <c r="I1584" s="79"/>
      <c r="J1584" s="79"/>
      <c r="K1584" s="69">
        <v>99</v>
      </c>
      <c r="L1584" s="69">
        <v>2</v>
      </c>
      <c r="M1584" s="60" t="s">
        <v>127</v>
      </c>
      <c r="N1584" s="60" t="s">
        <v>127</v>
      </c>
      <c r="O1584" s="44">
        <v>0</v>
      </c>
      <c r="P1584" s="68"/>
      <c r="Q1584" s="69"/>
      <c r="R1584" s="69"/>
      <c r="AA1584" s="69"/>
      <c r="AB1584" s="69"/>
      <c r="AC1584" s="60"/>
      <c r="AD1584" s="60"/>
      <c r="AE1584" s="69"/>
      <c r="AF1584" s="82"/>
      <c r="AG1584" s="76"/>
    </row>
    <row r="1585" spans="1:33" ht="14.5" customHeight="1" x14ac:dyDescent="0.3">
      <c r="A1585" s="60" t="s">
        <v>1691</v>
      </c>
      <c r="B1585" s="68">
        <v>98157</v>
      </c>
      <c r="C1585" s="40">
        <v>1</v>
      </c>
      <c r="D1585" s="40">
        <v>0</v>
      </c>
      <c r="E1585" s="63"/>
      <c r="F1585" s="63"/>
      <c r="G1585" s="63"/>
      <c r="H1585" s="79"/>
      <c r="I1585" s="79"/>
      <c r="J1585" s="79"/>
      <c r="K1585" s="69">
        <v>99</v>
      </c>
      <c r="L1585" s="69">
        <v>2</v>
      </c>
      <c r="M1585" s="60" t="s">
        <v>127</v>
      </c>
      <c r="N1585" s="60" t="s">
        <v>127</v>
      </c>
      <c r="O1585" s="44">
        <v>900</v>
      </c>
      <c r="P1585" s="60"/>
      <c r="Q1585" s="61"/>
      <c r="R1585" s="64"/>
      <c r="S1585" s="64"/>
      <c r="AB1585" s="64"/>
      <c r="AC1585" s="64"/>
      <c r="AD1585" s="65"/>
      <c r="AE1585" s="65"/>
      <c r="AF1585" s="64"/>
      <c r="AG1585" s="76"/>
    </row>
    <row r="1586" spans="1:33" ht="14.5" customHeight="1" x14ac:dyDescent="0.3">
      <c r="A1586" s="60" t="s">
        <v>1692</v>
      </c>
      <c r="B1586" s="68">
        <v>98123</v>
      </c>
      <c r="C1586" s="40">
        <v>90</v>
      </c>
      <c r="D1586" s="40">
        <v>0</v>
      </c>
      <c r="E1586" s="63"/>
      <c r="F1586" s="63"/>
      <c r="G1586" s="63"/>
      <c r="H1586" s="79"/>
      <c r="I1586" s="79"/>
      <c r="J1586" s="79"/>
      <c r="K1586" s="69">
        <v>99</v>
      </c>
      <c r="L1586" s="69">
        <v>1</v>
      </c>
      <c r="M1586" s="60" t="s">
        <v>127</v>
      </c>
      <c r="N1586" s="60" t="s">
        <v>127</v>
      </c>
      <c r="O1586" s="44">
        <v>900</v>
      </c>
      <c r="P1586" s="60"/>
      <c r="Q1586" s="61"/>
      <c r="R1586" s="64"/>
      <c r="S1586" s="64"/>
      <c r="AB1586" s="64"/>
      <c r="AC1586" s="64"/>
      <c r="AD1586" s="65"/>
      <c r="AE1586" s="65"/>
      <c r="AF1586" s="64"/>
      <c r="AG1586" s="76"/>
    </row>
    <row r="1587" spans="1:33" ht="14.5" customHeight="1" x14ac:dyDescent="0.3">
      <c r="A1587" s="60" t="s">
        <v>1693</v>
      </c>
      <c r="B1587" s="68">
        <v>96850</v>
      </c>
      <c r="C1587" s="40">
        <v>18</v>
      </c>
      <c r="D1587" s="40">
        <v>0</v>
      </c>
      <c r="E1587" s="63"/>
      <c r="F1587" s="63"/>
      <c r="G1587" s="63"/>
      <c r="H1587" s="79"/>
      <c r="I1587" s="79"/>
      <c r="J1587" s="79"/>
      <c r="K1587" s="69">
        <v>99</v>
      </c>
      <c r="L1587" s="69">
        <v>6</v>
      </c>
      <c r="M1587" s="60" t="s">
        <v>125</v>
      </c>
      <c r="N1587" s="60" t="s">
        <v>125</v>
      </c>
      <c r="O1587" s="44">
        <v>900</v>
      </c>
      <c r="P1587" s="60"/>
      <c r="Q1587" s="61"/>
      <c r="R1587" s="64"/>
      <c r="S1587" s="64"/>
      <c r="AB1587" s="64"/>
      <c r="AC1587" s="64"/>
      <c r="AD1587" s="65"/>
      <c r="AE1587" s="65"/>
      <c r="AF1587" s="64"/>
      <c r="AG1587" s="76"/>
    </row>
    <row r="1588" spans="1:33" ht="14.5" customHeight="1" x14ac:dyDescent="0.3">
      <c r="A1588" s="60" t="s">
        <v>1694</v>
      </c>
      <c r="B1588" s="68">
        <v>97510</v>
      </c>
      <c r="C1588" s="40">
        <v>1</v>
      </c>
      <c r="D1588" s="40">
        <v>0</v>
      </c>
      <c r="E1588" s="63"/>
      <c r="F1588" s="63"/>
      <c r="G1588" s="63"/>
      <c r="H1588" s="79"/>
      <c r="I1588" s="79"/>
      <c r="J1588" s="79"/>
      <c r="K1588" s="69">
        <v>99</v>
      </c>
      <c r="L1588" s="69">
        <v>8</v>
      </c>
      <c r="M1588" s="60" t="s">
        <v>125</v>
      </c>
      <c r="N1588" s="60" t="s">
        <v>127</v>
      </c>
      <c r="O1588" s="44">
        <v>900</v>
      </c>
      <c r="P1588" s="60"/>
      <c r="Q1588" s="61"/>
      <c r="R1588" s="64"/>
      <c r="S1588" s="64"/>
      <c r="AB1588" s="64"/>
      <c r="AC1588" s="64"/>
      <c r="AD1588" s="65"/>
      <c r="AE1588" s="65"/>
      <c r="AF1588" s="64"/>
      <c r="AG1588" s="76"/>
    </row>
    <row r="1589" spans="1:33" ht="14.5" customHeight="1" x14ac:dyDescent="0.3">
      <c r="A1589" s="60" t="s">
        <v>1695</v>
      </c>
      <c r="B1589" s="68">
        <v>97501</v>
      </c>
      <c r="C1589" s="40">
        <v>1</v>
      </c>
      <c r="D1589" s="40">
        <v>0</v>
      </c>
      <c r="E1589" s="63"/>
      <c r="F1589" s="63"/>
      <c r="G1589" s="63"/>
      <c r="H1589" s="79"/>
      <c r="I1589" s="79"/>
      <c r="J1589" s="79"/>
      <c r="K1589" s="69">
        <v>99</v>
      </c>
      <c r="L1589" s="69">
        <v>8</v>
      </c>
      <c r="M1589" s="60" t="s">
        <v>125</v>
      </c>
      <c r="N1589" s="60" t="s">
        <v>127</v>
      </c>
      <c r="O1589" s="44">
        <v>900</v>
      </c>
      <c r="P1589" s="60"/>
      <c r="Q1589" s="61"/>
      <c r="R1589" s="64"/>
      <c r="S1589" s="64"/>
      <c r="AB1589" s="64"/>
      <c r="AC1589" s="64"/>
      <c r="AD1589" s="65"/>
      <c r="AE1589" s="65"/>
      <c r="AF1589" s="64"/>
      <c r="AG1589" s="76"/>
    </row>
    <row r="1590" spans="1:33" ht="14.5" customHeight="1" x14ac:dyDescent="0.3">
      <c r="A1590" s="60" t="s">
        <v>1696</v>
      </c>
      <c r="B1590" s="68">
        <v>97502</v>
      </c>
      <c r="C1590" s="40">
        <v>1</v>
      </c>
      <c r="D1590" s="40">
        <v>0</v>
      </c>
      <c r="E1590" s="63"/>
      <c r="F1590" s="63"/>
      <c r="G1590" s="63"/>
      <c r="H1590" s="79"/>
      <c r="I1590" s="79"/>
      <c r="J1590" s="79"/>
      <c r="K1590" s="69">
        <v>99</v>
      </c>
      <c r="L1590" s="69">
        <v>8</v>
      </c>
      <c r="M1590" s="60" t="s">
        <v>125</v>
      </c>
      <c r="N1590" s="60" t="s">
        <v>127</v>
      </c>
      <c r="O1590" s="44">
        <v>900</v>
      </c>
      <c r="P1590" s="60"/>
      <c r="Q1590" s="61"/>
      <c r="R1590" s="64"/>
      <c r="S1590" s="64"/>
      <c r="AB1590" s="64"/>
      <c r="AC1590" s="64"/>
      <c r="AD1590" s="65"/>
      <c r="AE1590" s="65"/>
      <c r="AF1590" s="64"/>
      <c r="AG1590" s="76"/>
    </row>
    <row r="1591" spans="1:33" ht="14.5" customHeight="1" x14ac:dyDescent="0.3">
      <c r="A1591" s="60" t="s">
        <v>1697</v>
      </c>
      <c r="B1591" s="68">
        <v>97503</v>
      </c>
      <c r="C1591" s="40">
        <v>1</v>
      </c>
      <c r="D1591" s="40">
        <v>0</v>
      </c>
      <c r="E1591" s="63"/>
      <c r="F1591" s="63"/>
      <c r="G1591" s="63"/>
      <c r="H1591" s="79"/>
      <c r="I1591" s="79"/>
      <c r="J1591" s="79"/>
      <c r="K1591" s="69">
        <v>99</v>
      </c>
      <c r="L1591" s="69">
        <v>8</v>
      </c>
      <c r="M1591" s="60" t="s">
        <v>125</v>
      </c>
      <c r="N1591" s="60" t="s">
        <v>127</v>
      </c>
      <c r="O1591" s="44">
        <v>900</v>
      </c>
      <c r="P1591" s="60"/>
      <c r="Q1591" s="61"/>
      <c r="R1591" s="64"/>
      <c r="S1591" s="64"/>
      <c r="AB1591" s="64"/>
      <c r="AC1591" s="64"/>
      <c r="AD1591" s="65"/>
      <c r="AE1591" s="65"/>
      <c r="AF1591" s="64"/>
      <c r="AG1591" s="76"/>
    </row>
    <row r="1592" spans="1:33" ht="14.5" customHeight="1" x14ac:dyDescent="0.3">
      <c r="A1592" s="60" t="s">
        <v>1698</v>
      </c>
      <c r="B1592" s="68">
        <v>97504</v>
      </c>
      <c r="C1592" s="40">
        <v>1</v>
      </c>
      <c r="D1592" s="40">
        <v>0</v>
      </c>
      <c r="E1592" s="63"/>
      <c r="F1592" s="63"/>
      <c r="G1592" s="63"/>
      <c r="H1592" s="79"/>
      <c r="I1592" s="79"/>
      <c r="J1592" s="79"/>
      <c r="K1592" s="69">
        <v>99</v>
      </c>
      <c r="L1592" s="69">
        <v>8</v>
      </c>
      <c r="M1592" s="60" t="s">
        <v>125</v>
      </c>
      <c r="N1592" s="60" t="s">
        <v>127</v>
      </c>
      <c r="O1592" s="44">
        <v>900</v>
      </c>
      <c r="P1592" s="60"/>
      <c r="Q1592" s="61"/>
      <c r="R1592" s="64"/>
      <c r="S1592" s="64"/>
      <c r="AB1592" s="64"/>
      <c r="AC1592" s="64"/>
      <c r="AD1592" s="65"/>
      <c r="AE1592" s="65"/>
      <c r="AF1592" s="64"/>
      <c r="AG1592" s="76"/>
    </row>
    <row r="1593" spans="1:33" ht="14.5" customHeight="1" x14ac:dyDescent="0.3">
      <c r="A1593" s="60" t="s">
        <v>1699</v>
      </c>
      <c r="B1593" s="68">
        <v>97500</v>
      </c>
      <c r="C1593" s="40">
        <v>1</v>
      </c>
      <c r="D1593" s="40">
        <v>0</v>
      </c>
      <c r="E1593" s="63"/>
      <c r="F1593" s="63"/>
      <c r="G1593" s="63"/>
      <c r="H1593" s="79"/>
      <c r="I1593" s="79"/>
      <c r="J1593" s="79"/>
      <c r="K1593" s="69">
        <v>99</v>
      </c>
      <c r="L1593" s="69">
        <v>8</v>
      </c>
      <c r="M1593" s="60" t="s">
        <v>124</v>
      </c>
      <c r="N1593" s="60" t="s">
        <v>127</v>
      </c>
      <c r="O1593" s="44">
        <v>900</v>
      </c>
      <c r="P1593" s="60"/>
      <c r="Q1593" s="61"/>
      <c r="R1593" s="64"/>
      <c r="S1593" s="64"/>
      <c r="AB1593" s="64"/>
      <c r="AC1593" s="64"/>
      <c r="AD1593" s="65"/>
      <c r="AE1593" s="65"/>
      <c r="AF1593" s="64"/>
      <c r="AG1593" s="76"/>
    </row>
    <row r="1594" spans="1:33" ht="14.5" customHeight="1" x14ac:dyDescent="0.3">
      <c r="A1594" s="60" t="s">
        <v>1700</v>
      </c>
      <c r="B1594" s="68">
        <v>97300</v>
      </c>
      <c r="C1594" s="40">
        <v>18</v>
      </c>
      <c r="D1594" s="40">
        <v>0</v>
      </c>
      <c r="E1594" s="63"/>
      <c r="F1594" s="63"/>
      <c r="G1594" s="63"/>
      <c r="H1594" s="79"/>
      <c r="I1594" s="79"/>
      <c r="J1594" s="79"/>
      <c r="K1594" s="69">
        <v>99</v>
      </c>
      <c r="L1594" s="69">
        <v>8</v>
      </c>
      <c r="M1594" s="60" t="s">
        <v>124</v>
      </c>
      <c r="N1594" s="60" t="s">
        <v>124</v>
      </c>
      <c r="O1594" s="44">
        <v>900</v>
      </c>
      <c r="P1594" s="60"/>
      <c r="Q1594" s="61"/>
      <c r="R1594" s="64"/>
      <c r="S1594" s="64"/>
      <c r="AB1594" s="64"/>
      <c r="AC1594" s="64"/>
      <c r="AD1594" s="65"/>
      <c r="AE1594" s="65"/>
      <c r="AF1594" s="64"/>
      <c r="AG1594" s="76"/>
    </row>
    <row r="1595" spans="1:33" ht="14.5" customHeight="1" x14ac:dyDescent="0.3">
      <c r="A1595" s="60" t="s">
        <v>1701</v>
      </c>
      <c r="B1595" s="68">
        <v>97200</v>
      </c>
      <c r="C1595" s="40">
        <v>1</v>
      </c>
      <c r="D1595" s="40">
        <v>0</v>
      </c>
      <c r="E1595" s="63"/>
      <c r="F1595" s="63"/>
      <c r="G1595" s="63"/>
      <c r="H1595" s="79"/>
      <c r="I1595" s="79"/>
      <c r="J1595" s="79"/>
      <c r="K1595" s="69">
        <v>99</v>
      </c>
      <c r="L1595" s="69">
        <v>2</v>
      </c>
      <c r="M1595" s="60" t="s">
        <v>124</v>
      </c>
      <c r="N1595" s="60" t="s">
        <v>124</v>
      </c>
      <c r="O1595" s="44">
        <v>900</v>
      </c>
      <c r="P1595" s="60"/>
      <c r="Q1595" s="61"/>
      <c r="R1595" s="64"/>
      <c r="S1595" s="64"/>
      <c r="AB1595" s="64"/>
      <c r="AC1595" s="64"/>
      <c r="AD1595" s="65"/>
      <c r="AE1595" s="65"/>
      <c r="AF1595" s="64"/>
      <c r="AG1595" s="76"/>
    </row>
    <row r="1596" spans="1:33" ht="14.5" customHeight="1" x14ac:dyDescent="0.3">
      <c r="A1596" s="60" t="s">
        <v>1702</v>
      </c>
      <c r="B1596" s="68">
        <v>97100</v>
      </c>
      <c r="C1596" s="40">
        <v>1</v>
      </c>
      <c r="D1596" s="40">
        <v>0</v>
      </c>
      <c r="E1596" s="63"/>
      <c r="F1596" s="63"/>
      <c r="G1596" s="63"/>
      <c r="H1596" s="79"/>
      <c r="I1596" s="79"/>
      <c r="J1596" s="79"/>
      <c r="K1596" s="69">
        <v>99</v>
      </c>
      <c r="L1596" s="69">
        <v>2</v>
      </c>
      <c r="M1596" s="60" t="s">
        <v>124</v>
      </c>
      <c r="N1596" s="60" t="s">
        <v>124</v>
      </c>
      <c r="O1596" s="44">
        <v>900</v>
      </c>
      <c r="P1596" s="60"/>
      <c r="Q1596" s="61"/>
      <c r="R1596" s="64"/>
      <c r="S1596" s="64"/>
      <c r="AB1596" s="64"/>
      <c r="AC1596" s="64"/>
      <c r="AD1596" s="65"/>
      <c r="AE1596" s="65"/>
      <c r="AF1596" s="64"/>
      <c r="AG1596" s="76"/>
    </row>
    <row r="1597" spans="1:33" ht="14.5" customHeight="1" x14ac:dyDescent="0.3">
      <c r="A1597" s="60" t="s">
        <v>1703</v>
      </c>
      <c r="B1597" s="68">
        <v>97400</v>
      </c>
      <c r="C1597" s="40">
        <v>1</v>
      </c>
      <c r="D1597" s="40">
        <v>0</v>
      </c>
      <c r="E1597" s="63"/>
      <c r="F1597" s="63"/>
      <c r="G1597" s="63"/>
      <c r="H1597" s="79"/>
      <c r="I1597" s="79"/>
      <c r="J1597" s="79"/>
      <c r="K1597" s="69">
        <v>99</v>
      </c>
      <c r="L1597" s="69">
        <v>6</v>
      </c>
      <c r="M1597" s="60" t="s">
        <v>127</v>
      </c>
      <c r="N1597" s="60" t="s">
        <v>127</v>
      </c>
      <c r="O1597" s="44">
        <v>900</v>
      </c>
      <c r="P1597" s="60"/>
      <c r="Q1597" s="61"/>
      <c r="R1597" s="64"/>
      <c r="S1597" s="64"/>
      <c r="AB1597" s="64"/>
      <c r="AC1597" s="64"/>
      <c r="AD1597" s="65"/>
      <c r="AE1597" s="65"/>
      <c r="AF1597" s="64"/>
      <c r="AG1597" s="76"/>
    </row>
    <row r="1598" spans="1:33" ht="14.5" customHeight="1" x14ac:dyDescent="0.3">
      <c r="A1598" s="60"/>
      <c r="B1598" s="68"/>
      <c r="C1598" s="40"/>
      <c r="D1598" s="40"/>
      <c r="E1598" s="40"/>
      <c r="F1598" s="40"/>
      <c r="G1598" s="40"/>
      <c r="H1598" s="79"/>
      <c r="I1598" s="79"/>
      <c r="J1598" s="79"/>
      <c r="K1598" s="69"/>
      <c r="L1598" s="69"/>
      <c r="M1598" s="60"/>
      <c r="N1598" s="60"/>
    </row>
    <row r="1599" spans="1:33" ht="14.5" customHeight="1" x14ac:dyDescent="0.3">
      <c r="A1599" s="60"/>
      <c r="B1599" s="68"/>
      <c r="C1599" s="40"/>
      <c r="D1599" s="40"/>
      <c r="E1599" s="40"/>
      <c r="F1599" s="40"/>
      <c r="G1599" s="40"/>
      <c r="H1599" s="79"/>
      <c r="I1599" s="79"/>
      <c r="J1599" s="79"/>
      <c r="K1599" s="69"/>
      <c r="L1599" s="69"/>
      <c r="M1599" s="60"/>
      <c r="N1599" s="60"/>
    </row>
    <row r="1600" spans="1:33" ht="14.5" customHeight="1" x14ac:dyDescent="0.3">
      <c r="B1600" s="43"/>
      <c r="C1600" s="39"/>
    </row>
    <row r="1601" spans="1:3" ht="14.5" customHeight="1" x14ac:dyDescent="0.3">
      <c r="A1601" s="86"/>
      <c r="B1601" s="43"/>
      <c r="C1601" s="39"/>
    </row>
    <row r="1602" spans="1:3" ht="14.5" customHeight="1" x14ac:dyDescent="0.3">
      <c r="A1602" s="48"/>
      <c r="B1602" s="43"/>
      <c r="C1602" s="39"/>
    </row>
    <row r="1603" spans="1:3" ht="14.5" customHeight="1" x14ac:dyDescent="0.3">
      <c r="B1603" s="43"/>
      <c r="C1603" s="39"/>
    </row>
    <row r="1604" spans="1:3" ht="14.5" customHeight="1" x14ac:dyDescent="0.3">
      <c r="A1604" s="60"/>
      <c r="B1604" s="43"/>
      <c r="C1604" s="39"/>
    </row>
    <row r="1605" spans="1:3" ht="14.5" customHeight="1" x14ac:dyDescent="0.3">
      <c r="A1605" s="60"/>
      <c r="B1605" s="43"/>
      <c r="C1605" s="39"/>
    </row>
    <row r="1606" spans="1:3" ht="14.5" customHeight="1" x14ac:dyDescent="0.3">
      <c r="A1606" s="60"/>
      <c r="B1606" s="43"/>
      <c r="C1606" s="39"/>
    </row>
    <row r="1607" spans="1:3" ht="14.5" customHeight="1" x14ac:dyDescent="0.3">
      <c r="A1607" s="60"/>
      <c r="B1607" s="43"/>
      <c r="C1607" s="39"/>
    </row>
    <row r="1608" spans="1:3" ht="14.5" customHeight="1" x14ac:dyDescent="0.3">
      <c r="A1608" s="60"/>
      <c r="B1608" s="43"/>
      <c r="C1608" s="39"/>
    </row>
    <row r="1609" spans="1:3" ht="14.5" customHeight="1" x14ac:dyDescent="0.3">
      <c r="A1609" s="60"/>
      <c r="B1609" s="43"/>
      <c r="C1609" s="39"/>
    </row>
    <row r="1610" spans="1:3" ht="14.5" customHeight="1" x14ac:dyDescent="0.3">
      <c r="A1610" s="60"/>
      <c r="B1610" s="43"/>
      <c r="C1610" s="39"/>
    </row>
    <row r="1611" spans="1:3" ht="14.5" customHeight="1" x14ac:dyDescent="0.3">
      <c r="A1611" s="60"/>
      <c r="B1611" s="43"/>
      <c r="C1611" s="39"/>
    </row>
    <row r="1612" spans="1:3" ht="14.5" customHeight="1" x14ac:dyDescent="0.3">
      <c r="A1612" s="60"/>
      <c r="B1612" s="43"/>
      <c r="C1612" s="39"/>
    </row>
    <row r="1613" spans="1:3" ht="14.5" customHeight="1" x14ac:dyDescent="0.3">
      <c r="B1613" s="43"/>
      <c r="C1613" s="39"/>
    </row>
    <row r="1614" spans="1:3" ht="14.5" customHeight="1" x14ac:dyDescent="0.3">
      <c r="B1614" s="43"/>
      <c r="C1614" s="39"/>
    </row>
    <row r="1615" spans="1:3" ht="14.5" customHeight="1" x14ac:dyDescent="0.3">
      <c r="B1615" s="43"/>
      <c r="C1615" s="39"/>
    </row>
    <row r="1616" spans="1:3" ht="14.5" customHeight="1" x14ac:dyDescent="0.3">
      <c r="B1616" s="43"/>
      <c r="C1616" s="39"/>
    </row>
    <row r="1617" spans="2:3" ht="14.5" customHeight="1" x14ac:dyDescent="0.3">
      <c r="B1617" s="43"/>
      <c r="C1617" s="39"/>
    </row>
    <row r="1618" spans="2:3" ht="14.5" customHeight="1" x14ac:dyDescent="0.3">
      <c r="B1618" s="43"/>
      <c r="C1618" s="39"/>
    </row>
    <row r="1619" spans="2:3" ht="14.5" customHeight="1" x14ac:dyDescent="0.3">
      <c r="B1619" s="43"/>
      <c r="C1619" s="39"/>
    </row>
    <row r="1620" spans="2:3" ht="14.5" customHeight="1" x14ac:dyDescent="0.3">
      <c r="B1620" s="43"/>
      <c r="C1620" s="39"/>
    </row>
    <row r="1621" spans="2:3" ht="14.5" customHeight="1" x14ac:dyDescent="0.3">
      <c r="B1621" s="43"/>
      <c r="C1621" s="39"/>
    </row>
    <row r="1622" spans="2:3" ht="14.5" customHeight="1" x14ac:dyDescent="0.3">
      <c r="B1622" s="43"/>
      <c r="C1622" s="39"/>
    </row>
    <row r="1623" spans="2:3" ht="14.5" customHeight="1" x14ac:dyDescent="0.3">
      <c r="B1623" s="43"/>
      <c r="C1623" s="39"/>
    </row>
    <row r="1624" spans="2:3" ht="14.5" customHeight="1" x14ac:dyDescent="0.3">
      <c r="B1624" s="43"/>
      <c r="C1624" s="39"/>
    </row>
    <row r="1625" spans="2:3" ht="14.5" customHeight="1" x14ac:dyDescent="0.3">
      <c r="B1625" s="43"/>
      <c r="C1625" s="39"/>
    </row>
    <row r="1626" spans="2:3" ht="14.5" customHeight="1" x14ac:dyDescent="0.3">
      <c r="B1626" s="43"/>
      <c r="C1626" s="39"/>
    </row>
    <row r="1627" spans="2:3" ht="14.5" customHeight="1" x14ac:dyDescent="0.3">
      <c r="B1627" s="43"/>
      <c r="C1627" s="39"/>
    </row>
    <row r="1628" spans="2:3" ht="14.5" customHeight="1" x14ac:dyDescent="0.3">
      <c r="B1628" s="43"/>
      <c r="C1628" s="39"/>
    </row>
    <row r="1629" spans="2:3" ht="14.5" customHeight="1" x14ac:dyDescent="0.3">
      <c r="B1629" s="43"/>
      <c r="C1629" s="39"/>
    </row>
    <row r="1630" spans="2:3" ht="14.5" customHeight="1" x14ac:dyDescent="0.3">
      <c r="B1630" s="43"/>
      <c r="C1630" s="39"/>
    </row>
    <row r="1631" spans="2:3" ht="14.5" customHeight="1" x14ac:dyDescent="0.3">
      <c r="B1631" s="43"/>
      <c r="C1631" s="39"/>
    </row>
    <row r="1632" spans="2:3" ht="14.5" customHeight="1" x14ac:dyDescent="0.3">
      <c r="B1632" s="43"/>
      <c r="C1632" s="39"/>
    </row>
    <row r="1633" spans="2:3" ht="14.5" customHeight="1" x14ac:dyDescent="0.3">
      <c r="B1633" s="43"/>
      <c r="C1633" s="39"/>
    </row>
    <row r="1634" spans="2:3" ht="14.5" customHeight="1" x14ac:dyDescent="0.3">
      <c r="B1634" s="43"/>
      <c r="C1634" s="39"/>
    </row>
    <row r="1635" spans="2:3" ht="14.5" customHeight="1" x14ac:dyDescent="0.3">
      <c r="B1635" s="43"/>
      <c r="C1635" s="39"/>
    </row>
    <row r="1636" spans="2:3" ht="14.5" customHeight="1" x14ac:dyDescent="0.3">
      <c r="B1636" s="43"/>
      <c r="C1636" s="39"/>
    </row>
    <row r="1637" spans="2:3" ht="14.5" customHeight="1" x14ac:dyDescent="0.3">
      <c r="B1637" s="43"/>
      <c r="C1637" s="39"/>
    </row>
    <row r="1638" spans="2:3" ht="14.5" customHeight="1" x14ac:dyDescent="0.3">
      <c r="B1638" s="43"/>
      <c r="C1638" s="39"/>
    </row>
    <row r="1639" spans="2:3" ht="14.5" customHeight="1" x14ac:dyDescent="0.3">
      <c r="B1639" s="43"/>
      <c r="C1639" s="39"/>
    </row>
    <row r="1640" spans="2:3" ht="14.5" customHeight="1" x14ac:dyDescent="0.3">
      <c r="B1640" s="43"/>
      <c r="C1640" s="39"/>
    </row>
    <row r="1641" spans="2:3" ht="14.5" customHeight="1" x14ac:dyDescent="0.3">
      <c r="B1641" s="43"/>
      <c r="C1641" s="39"/>
    </row>
    <row r="1642" spans="2:3" ht="14.5" customHeight="1" x14ac:dyDescent="0.3">
      <c r="B1642" s="43"/>
      <c r="C1642" s="39"/>
    </row>
    <row r="1643" spans="2:3" ht="14.5" customHeight="1" x14ac:dyDescent="0.3">
      <c r="B1643" s="43"/>
      <c r="C1643" s="39"/>
    </row>
    <row r="1644" spans="2:3" ht="14.5" customHeight="1" x14ac:dyDescent="0.3">
      <c r="B1644" s="43"/>
      <c r="C1644" s="39"/>
    </row>
    <row r="1645" spans="2:3" ht="14.5" customHeight="1" x14ac:dyDescent="0.3">
      <c r="B1645" s="43"/>
      <c r="C1645" s="39"/>
    </row>
    <row r="1646" spans="2:3" ht="14.5" customHeight="1" x14ac:dyDescent="0.3">
      <c r="B1646" s="43"/>
      <c r="C1646" s="39"/>
    </row>
    <row r="1647" spans="2:3" ht="14.5" customHeight="1" x14ac:dyDescent="0.3">
      <c r="B1647" s="43"/>
      <c r="C1647" s="39"/>
    </row>
    <row r="1648" spans="2:3" ht="14.5" customHeight="1" x14ac:dyDescent="0.3">
      <c r="B1648" s="43"/>
      <c r="C1648" s="39"/>
    </row>
    <row r="1649" spans="2:3" ht="14.5" customHeight="1" x14ac:dyDescent="0.3">
      <c r="B1649" s="43"/>
      <c r="C1649" s="39"/>
    </row>
    <row r="1650" spans="2:3" ht="14.5" customHeight="1" x14ac:dyDescent="0.3">
      <c r="B1650" s="43"/>
      <c r="C1650" s="39"/>
    </row>
    <row r="1651" spans="2:3" ht="14.5" customHeight="1" x14ac:dyDescent="0.3">
      <c r="B1651" s="43"/>
      <c r="C1651" s="39"/>
    </row>
    <row r="1652" spans="2:3" ht="14.5" customHeight="1" x14ac:dyDescent="0.3">
      <c r="B1652" s="43"/>
      <c r="C1652" s="39"/>
    </row>
    <row r="1653" spans="2:3" ht="14.5" customHeight="1" x14ac:dyDescent="0.3">
      <c r="B1653" s="43"/>
      <c r="C1653" s="39"/>
    </row>
    <row r="1654" spans="2:3" ht="14.5" customHeight="1" x14ac:dyDescent="0.3">
      <c r="B1654" s="43"/>
      <c r="C1654" s="39"/>
    </row>
    <row r="1655" spans="2:3" ht="14.5" customHeight="1" x14ac:dyDescent="0.3">
      <c r="B1655" s="43"/>
      <c r="C1655" s="39"/>
    </row>
    <row r="1656" spans="2:3" ht="14.5" customHeight="1" x14ac:dyDescent="0.3">
      <c r="B1656" s="43"/>
      <c r="C1656" s="39"/>
    </row>
    <row r="1657" spans="2:3" ht="14.5" customHeight="1" x14ac:dyDescent="0.3">
      <c r="B1657" s="43"/>
      <c r="C1657" s="39"/>
    </row>
    <row r="1658" spans="2:3" ht="14.5" customHeight="1" x14ac:dyDescent="0.3">
      <c r="B1658" s="43"/>
      <c r="C1658" s="39"/>
    </row>
    <row r="1659" spans="2:3" ht="14.5" customHeight="1" x14ac:dyDescent="0.3">
      <c r="B1659" s="43"/>
      <c r="C1659" s="39"/>
    </row>
    <row r="1660" spans="2:3" ht="14.5" customHeight="1" x14ac:dyDescent="0.3">
      <c r="B1660" s="43"/>
      <c r="C1660" s="39"/>
    </row>
    <row r="1661" spans="2:3" ht="14.5" customHeight="1" x14ac:dyDescent="0.3">
      <c r="B1661" s="43"/>
      <c r="C1661" s="39"/>
    </row>
    <row r="1662" spans="2:3" ht="14.5" customHeight="1" x14ac:dyDescent="0.3">
      <c r="B1662" s="43"/>
      <c r="C1662" s="39"/>
    </row>
    <row r="1663" spans="2:3" ht="14.5" customHeight="1" x14ac:dyDescent="0.3">
      <c r="B1663" s="43"/>
      <c r="C1663" s="39"/>
    </row>
    <row r="1664" spans="2:3" ht="14.5" customHeight="1" x14ac:dyDescent="0.3">
      <c r="B1664" s="43"/>
      <c r="C1664" s="39"/>
    </row>
    <row r="1665" spans="2:3" ht="14.5" customHeight="1" x14ac:dyDescent="0.3">
      <c r="B1665" s="43"/>
      <c r="C1665" s="39"/>
    </row>
    <row r="1666" spans="2:3" ht="14.5" customHeight="1" x14ac:dyDescent="0.3">
      <c r="B1666" s="43"/>
      <c r="C1666" s="39"/>
    </row>
    <row r="1667" spans="2:3" ht="14.5" customHeight="1" x14ac:dyDescent="0.3">
      <c r="B1667" s="43"/>
      <c r="C1667" s="39"/>
    </row>
    <row r="1668" spans="2:3" ht="14.5" customHeight="1" x14ac:dyDescent="0.3">
      <c r="B1668" s="43"/>
      <c r="C1668" s="39"/>
    </row>
    <row r="1669" spans="2:3" ht="14.5" customHeight="1" x14ac:dyDescent="0.3">
      <c r="B1669" s="43"/>
      <c r="C1669" s="39"/>
    </row>
    <row r="1670" spans="2:3" ht="14.5" customHeight="1" x14ac:dyDescent="0.3">
      <c r="B1670" s="43"/>
      <c r="C1670" s="39"/>
    </row>
    <row r="1671" spans="2:3" ht="14.5" customHeight="1" x14ac:dyDescent="0.3">
      <c r="B1671" s="43"/>
      <c r="C1671" s="39"/>
    </row>
    <row r="1672" spans="2:3" ht="14.5" customHeight="1" x14ac:dyDescent="0.3">
      <c r="B1672" s="43"/>
      <c r="C1672" s="39"/>
    </row>
    <row r="1673" spans="2:3" ht="14.5" customHeight="1" x14ac:dyDescent="0.3">
      <c r="B1673" s="43"/>
      <c r="C1673" s="39"/>
    </row>
    <row r="1674" spans="2:3" ht="14.5" customHeight="1" x14ac:dyDescent="0.3">
      <c r="B1674" s="43"/>
      <c r="C1674" s="39"/>
    </row>
    <row r="1675" spans="2:3" ht="14.5" customHeight="1" x14ac:dyDescent="0.3">
      <c r="B1675" s="43"/>
      <c r="C1675" s="39"/>
    </row>
    <row r="1676" spans="2:3" ht="14.5" customHeight="1" x14ac:dyDescent="0.3">
      <c r="B1676" s="43"/>
      <c r="C1676" s="39"/>
    </row>
    <row r="1677" spans="2:3" ht="14.5" customHeight="1" x14ac:dyDescent="0.3">
      <c r="B1677" s="43"/>
      <c r="C1677" s="39"/>
    </row>
    <row r="1678" spans="2:3" ht="14.5" customHeight="1" x14ac:dyDescent="0.3">
      <c r="B1678" s="43"/>
      <c r="C1678" s="39"/>
    </row>
    <row r="1679" spans="2:3" ht="14.5" customHeight="1" x14ac:dyDescent="0.3">
      <c r="B1679" s="43"/>
      <c r="C1679" s="39"/>
    </row>
    <row r="1680" spans="2:3" ht="14.5" customHeight="1" x14ac:dyDescent="0.3">
      <c r="B1680" s="43"/>
      <c r="C1680" s="39"/>
    </row>
    <row r="1681" spans="2:3" ht="14.5" customHeight="1" x14ac:dyDescent="0.3">
      <c r="B1681" s="43"/>
      <c r="C1681" s="39"/>
    </row>
    <row r="1682" spans="2:3" ht="14.5" customHeight="1" x14ac:dyDescent="0.3">
      <c r="B1682" s="43"/>
      <c r="C1682" s="39"/>
    </row>
    <row r="1683" spans="2:3" ht="14.5" customHeight="1" x14ac:dyDescent="0.3">
      <c r="B1683" s="43"/>
      <c r="C1683" s="39"/>
    </row>
    <row r="1684" spans="2:3" ht="14.5" customHeight="1" x14ac:dyDescent="0.3">
      <c r="B1684" s="43"/>
      <c r="C1684" s="39"/>
    </row>
    <row r="1685" spans="2:3" ht="14.5" customHeight="1" x14ac:dyDescent="0.3">
      <c r="B1685" s="43"/>
      <c r="C1685" s="39"/>
    </row>
    <row r="1686" spans="2:3" ht="14.5" customHeight="1" x14ac:dyDescent="0.3">
      <c r="B1686" s="43"/>
      <c r="C1686" s="39"/>
    </row>
    <row r="1687" spans="2:3" ht="14.5" customHeight="1" x14ac:dyDescent="0.3">
      <c r="B1687" s="43"/>
      <c r="C1687" s="39"/>
    </row>
    <row r="1688" spans="2:3" ht="14.5" customHeight="1" x14ac:dyDescent="0.3">
      <c r="B1688" s="43"/>
      <c r="C1688" s="39"/>
    </row>
    <row r="1689" spans="2:3" ht="14.5" customHeight="1" x14ac:dyDescent="0.3">
      <c r="B1689" s="43"/>
      <c r="C1689" s="39"/>
    </row>
    <row r="1690" spans="2:3" ht="14.5" customHeight="1" x14ac:dyDescent="0.3">
      <c r="B1690" s="43"/>
      <c r="C1690" s="39"/>
    </row>
    <row r="1691" spans="2:3" ht="14.5" customHeight="1" x14ac:dyDescent="0.3">
      <c r="B1691" s="43"/>
      <c r="C1691" s="39"/>
    </row>
    <row r="1692" spans="2:3" ht="14.5" customHeight="1" x14ac:dyDescent="0.3">
      <c r="B1692" s="43"/>
      <c r="C1692" s="39"/>
    </row>
    <row r="1693" spans="2:3" ht="14.5" customHeight="1" x14ac:dyDescent="0.3">
      <c r="B1693" s="43"/>
      <c r="C1693" s="39"/>
    </row>
    <row r="1694" spans="2:3" ht="14.5" customHeight="1" x14ac:dyDescent="0.3">
      <c r="B1694" s="43"/>
      <c r="C1694" s="39"/>
    </row>
    <row r="1695" spans="2:3" ht="14.5" customHeight="1" x14ac:dyDescent="0.3">
      <c r="B1695" s="43"/>
      <c r="C1695" s="39"/>
    </row>
    <row r="1696" spans="2:3" ht="14.5" customHeight="1" x14ac:dyDescent="0.3">
      <c r="B1696" s="43"/>
      <c r="C1696" s="39"/>
    </row>
    <row r="1697" spans="2:3" ht="14.5" customHeight="1" x14ac:dyDescent="0.3">
      <c r="B1697" s="43"/>
      <c r="C1697" s="39"/>
    </row>
    <row r="1698" spans="2:3" ht="14.5" customHeight="1" x14ac:dyDescent="0.3">
      <c r="B1698" s="43"/>
      <c r="C1698" s="39"/>
    </row>
    <row r="1699" spans="2:3" ht="14.5" customHeight="1" x14ac:dyDescent="0.3">
      <c r="B1699" s="43"/>
      <c r="C1699" s="39"/>
    </row>
    <row r="1700" spans="2:3" ht="14.5" customHeight="1" x14ac:dyDescent="0.3">
      <c r="B1700" s="43"/>
      <c r="C1700" s="39"/>
    </row>
    <row r="1701" spans="2:3" ht="14.5" customHeight="1" x14ac:dyDescent="0.3">
      <c r="B1701" s="43"/>
      <c r="C1701" s="39"/>
    </row>
    <row r="1702" spans="2:3" ht="14.5" customHeight="1" x14ac:dyDescent="0.3">
      <c r="B1702" s="43"/>
      <c r="C1702" s="39"/>
    </row>
    <row r="1703" spans="2:3" ht="14.5" customHeight="1" x14ac:dyDescent="0.3">
      <c r="B1703" s="43"/>
      <c r="C1703" s="39"/>
    </row>
    <row r="1704" spans="2:3" ht="14.5" customHeight="1" x14ac:dyDescent="0.3">
      <c r="B1704" s="43"/>
      <c r="C1704" s="39"/>
    </row>
    <row r="1705" spans="2:3" ht="14.5" customHeight="1" x14ac:dyDescent="0.3">
      <c r="B1705" s="43"/>
      <c r="C1705" s="39"/>
    </row>
    <row r="1706" spans="2:3" ht="14.5" customHeight="1" x14ac:dyDescent="0.3">
      <c r="B1706" s="43"/>
      <c r="C1706" s="39"/>
    </row>
    <row r="1707" spans="2:3" ht="14.5" customHeight="1" x14ac:dyDescent="0.3">
      <c r="B1707" s="43"/>
      <c r="C1707" s="39"/>
    </row>
    <row r="1708" spans="2:3" ht="14.5" customHeight="1" x14ac:dyDescent="0.3">
      <c r="B1708" s="43"/>
      <c r="C1708" s="39"/>
    </row>
    <row r="1709" spans="2:3" ht="14.5" customHeight="1" x14ac:dyDescent="0.3">
      <c r="B1709" s="43"/>
      <c r="C1709" s="39"/>
    </row>
    <row r="1710" spans="2:3" ht="14.5" customHeight="1" x14ac:dyDescent="0.3">
      <c r="B1710" s="43"/>
      <c r="C1710" s="39"/>
    </row>
    <row r="1711" spans="2:3" ht="14.5" customHeight="1" x14ac:dyDescent="0.3">
      <c r="B1711" s="43"/>
      <c r="C1711" s="39"/>
    </row>
    <row r="1712" spans="2:3" ht="14.5" customHeight="1" x14ac:dyDescent="0.3">
      <c r="B1712" s="43"/>
      <c r="C1712" s="39"/>
    </row>
    <row r="1713" spans="2:3" ht="14.5" customHeight="1" x14ac:dyDescent="0.3">
      <c r="B1713" s="43"/>
      <c r="C1713" s="39"/>
    </row>
    <row r="1714" spans="2:3" ht="14.5" customHeight="1" x14ac:dyDescent="0.3">
      <c r="B1714" s="43"/>
      <c r="C1714" s="39"/>
    </row>
    <row r="1715" spans="2:3" ht="14.5" customHeight="1" x14ac:dyDescent="0.3">
      <c r="B1715" s="43"/>
      <c r="C1715" s="39"/>
    </row>
    <row r="1716" spans="2:3" ht="14.5" customHeight="1" x14ac:dyDescent="0.3">
      <c r="B1716" s="43"/>
      <c r="C1716" s="39"/>
    </row>
    <row r="1717" spans="2:3" ht="14.5" customHeight="1" x14ac:dyDescent="0.3">
      <c r="B1717" s="43"/>
      <c r="C1717" s="39"/>
    </row>
    <row r="1718" spans="2:3" ht="14.5" customHeight="1" x14ac:dyDescent="0.3">
      <c r="B1718" s="43"/>
      <c r="C1718" s="39"/>
    </row>
    <row r="1719" spans="2:3" ht="14.5" customHeight="1" x14ac:dyDescent="0.3">
      <c r="B1719" s="43"/>
      <c r="C1719" s="39"/>
    </row>
    <row r="1720" spans="2:3" ht="14.5" customHeight="1" x14ac:dyDescent="0.3">
      <c r="B1720" s="43"/>
      <c r="C1720" s="39"/>
    </row>
    <row r="1721" spans="2:3" ht="14.5" customHeight="1" x14ac:dyDescent="0.3">
      <c r="B1721" s="43"/>
      <c r="C1721" s="39"/>
    </row>
    <row r="1722" spans="2:3" ht="14.5" customHeight="1" x14ac:dyDescent="0.3">
      <c r="B1722" s="43"/>
      <c r="C1722" s="39"/>
    </row>
    <row r="1723" spans="2:3" ht="14.5" customHeight="1" x14ac:dyDescent="0.3">
      <c r="B1723" s="43"/>
      <c r="C1723" s="39"/>
    </row>
    <row r="1724" spans="2:3" ht="14.5" customHeight="1" x14ac:dyDescent="0.3">
      <c r="B1724" s="43"/>
      <c r="C1724" s="39"/>
    </row>
    <row r="1725" spans="2:3" ht="14.5" customHeight="1" x14ac:dyDescent="0.3">
      <c r="B1725" s="43"/>
      <c r="C1725" s="39"/>
    </row>
    <row r="1726" spans="2:3" ht="14.5" customHeight="1" x14ac:dyDescent="0.3">
      <c r="B1726" s="43"/>
      <c r="C1726" s="39"/>
    </row>
    <row r="1727" spans="2:3" ht="14.5" customHeight="1" x14ac:dyDescent="0.3">
      <c r="B1727" s="43"/>
      <c r="C1727" s="39"/>
    </row>
    <row r="1728" spans="2:3" ht="14.5" customHeight="1" x14ac:dyDescent="0.3">
      <c r="B1728" s="43"/>
      <c r="C1728" s="39"/>
    </row>
    <row r="1729" spans="2:3" ht="14.5" customHeight="1" x14ac:dyDescent="0.3">
      <c r="B1729" s="43"/>
      <c r="C1729" s="39"/>
    </row>
    <row r="1730" spans="2:3" ht="14.5" customHeight="1" x14ac:dyDescent="0.3">
      <c r="B1730" s="43"/>
      <c r="C1730" s="39"/>
    </row>
    <row r="1731" spans="2:3" ht="14.5" customHeight="1" x14ac:dyDescent="0.3">
      <c r="B1731" s="43"/>
      <c r="C1731" s="39"/>
    </row>
    <row r="1732" spans="2:3" ht="14.5" customHeight="1" x14ac:dyDescent="0.3">
      <c r="B1732" s="43"/>
      <c r="C1732" s="39"/>
    </row>
    <row r="1733" spans="2:3" ht="14.5" customHeight="1" x14ac:dyDescent="0.3">
      <c r="B1733" s="43"/>
      <c r="C1733" s="39"/>
    </row>
    <row r="1734" spans="2:3" ht="14.5" customHeight="1" x14ac:dyDescent="0.3">
      <c r="B1734" s="43"/>
      <c r="C1734" s="39"/>
    </row>
    <row r="1735" spans="2:3" ht="14.5" customHeight="1" x14ac:dyDescent="0.3">
      <c r="B1735" s="43"/>
      <c r="C1735" s="39"/>
    </row>
    <row r="1736" spans="2:3" ht="14.5" customHeight="1" x14ac:dyDescent="0.3">
      <c r="B1736" s="43"/>
      <c r="C1736" s="39"/>
    </row>
    <row r="1737" spans="2:3" ht="14.5" customHeight="1" x14ac:dyDescent="0.3">
      <c r="B1737" s="43"/>
      <c r="C1737" s="39"/>
    </row>
    <row r="1738" spans="2:3" ht="14.5" customHeight="1" x14ac:dyDescent="0.3">
      <c r="B1738" s="43"/>
      <c r="C1738" s="39"/>
    </row>
    <row r="1739" spans="2:3" ht="14.5" customHeight="1" x14ac:dyDescent="0.3">
      <c r="B1739" s="43"/>
      <c r="C1739" s="39"/>
    </row>
    <row r="1740" spans="2:3" ht="14.5" customHeight="1" x14ac:dyDescent="0.3">
      <c r="B1740" s="43"/>
      <c r="C1740" s="39"/>
    </row>
    <row r="1741" spans="2:3" ht="14.5" customHeight="1" x14ac:dyDescent="0.3">
      <c r="B1741" s="43"/>
      <c r="C1741" s="39"/>
    </row>
    <row r="1742" spans="2:3" ht="14.5" customHeight="1" x14ac:dyDescent="0.3">
      <c r="B1742" s="43"/>
      <c r="C1742" s="39"/>
    </row>
    <row r="1743" spans="2:3" ht="14.5" customHeight="1" x14ac:dyDescent="0.3">
      <c r="B1743" s="43"/>
      <c r="C1743" s="39"/>
    </row>
    <row r="1744" spans="2:3" ht="14.5" customHeight="1" x14ac:dyDescent="0.3">
      <c r="B1744" s="43"/>
      <c r="C1744" s="39"/>
    </row>
    <row r="1745" spans="2:3" ht="14.5" customHeight="1" x14ac:dyDescent="0.3">
      <c r="B1745" s="43"/>
      <c r="C1745" s="39"/>
    </row>
    <row r="1746" spans="2:3" ht="14.5" customHeight="1" x14ac:dyDescent="0.3">
      <c r="B1746" s="43"/>
      <c r="C1746" s="39"/>
    </row>
    <row r="1747" spans="2:3" ht="14.5" customHeight="1" x14ac:dyDescent="0.3">
      <c r="B1747" s="43"/>
      <c r="C1747" s="39"/>
    </row>
    <row r="1748" spans="2:3" ht="14.5" customHeight="1" x14ac:dyDescent="0.3">
      <c r="B1748" s="43"/>
      <c r="C1748" s="39"/>
    </row>
    <row r="1749" spans="2:3" ht="14.5" customHeight="1" x14ac:dyDescent="0.3">
      <c r="B1749" s="43"/>
      <c r="C1749" s="39"/>
    </row>
    <row r="1750" spans="2:3" ht="14.5" customHeight="1" x14ac:dyDescent="0.3">
      <c r="B1750" s="43"/>
      <c r="C1750" s="39"/>
    </row>
    <row r="1751" spans="2:3" ht="14.5" customHeight="1" x14ac:dyDescent="0.3">
      <c r="B1751" s="43"/>
      <c r="C1751" s="39"/>
    </row>
    <row r="1752" spans="2:3" ht="14.5" customHeight="1" x14ac:dyDescent="0.3">
      <c r="B1752" s="43"/>
      <c r="C1752" s="39"/>
    </row>
    <row r="1753" spans="2:3" ht="14.5" customHeight="1" x14ac:dyDescent="0.3">
      <c r="B1753" s="43"/>
      <c r="C1753" s="39"/>
    </row>
    <row r="1754" spans="2:3" ht="14.5" customHeight="1" x14ac:dyDescent="0.3">
      <c r="B1754" s="43"/>
      <c r="C1754" s="39"/>
    </row>
    <row r="1755" spans="2:3" ht="14.5" customHeight="1" x14ac:dyDescent="0.3">
      <c r="B1755" s="43"/>
      <c r="C1755" s="39"/>
    </row>
    <row r="1756" spans="2:3" ht="14.5" customHeight="1" x14ac:dyDescent="0.3">
      <c r="B1756" s="43"/>
      <c r="C1756" s="39"/>
    </row>
    <row r="1757" spans="2:3" ht="14.5" customHeight="1" x14ac:dyDescent="0.3">
      <c r="B1757" s="43"/>
      <c r="C1757" s="39"/>
    </row>
    <row r="1758" spans="2:3" ht="14.5" customHeight="1" x14ac:dyDescent="0.3">
      <c r="B1758" s="43"/>
      <c r="C1758" s="39"/>
    </row>
    <row r="1759" spans="2:3" ht="14.5" customHeight="1" x14ac:dyDescent="0.3">
      <c r="B1759" s="43"/>
      <c r="C1759" s="39"/>
    </row>
    <row r="1760" spans="2:3" ht="14.5" customHeight="1" x14ac:dyDescent="0.3">
      <c r="B1760" s="43"/>
      <c r="C1760" s="39"/>
    </row>
    <row r="1761" spans="2:3" ht="14.5" customHeight="1" x14ac:dyDescent="0.3">
      <c r="B1761" s="43"/>
      <c r="C1761" s="39"/>
    </row>
    <row r="1762" spans="2:3" ht="14.5" customHeight="1" x14ac:dyDescent="0.3">
      <c r="B1762" s="43"/>
      <c r="C1762" s="39"/>
    </row>
    <row r="1763" spans="2:3" ht="14.5" customHeight="1" x14ac:dyDescent="0.3">
      <c r="B1763" s="43"/>
      <c r="C1763" s="39"/>
    </row>
    <row r="1764" spans="2:3" ht="14.5" customHeight="1" x14ac:dyDescent="0.3">
      <c r="B1764" s="43"/>
      <c r="C1764" s="39"/>
    </row>
    <row r="1765" spans="2:3" ht="14.5" customHeight="1" x14ac:dyDescent="0.3">
      <c r="B1765" s="43"/>
      <c r="C1765" s="39"/>
    </row>
    <row r="1766" spans="2:3" ht="14.5" customHeight="1" x14ac:dyDescent="0.3">
      <c r="B1766" s="43"/>
      <c r="C1766" s="39"/>
    </row>
    <row r="1767" spans="2:3" ht="14.5" customHeight="1" x14ac:dyDescent="0.3">
      <c r="B1767" s="43"/>
      <c r="C1767" s="39"/>
    </row>
    <row r="1768" spans="2:3" ht="14.5" customHeight="1" x14ac:dyDescent="0.3">
      <c r="B1768" s="43"/>
      <c r="C1768" s="39"/>
    </row>
    <row r="1769" spans="2:3" ht="14.5" customHeight="1" x14ac:dyDescent="0.3">
      <c r="B1769" s="43"/>
      <c r="C1769" s="39"/>
    </row>
    <row r="1770" spans="2:3" ht="14.5" customHeight="1" x14ac:dyDescent="0.3">
      <c r="B1770" s="43"/>
      <c r="C1770" s="39"/>
    </row>
    <row r="1771" spans="2:3" ht="14.5" customHeight="1" x14ac:dyDescent="0.3">
      <c r="B1771" s="43"/>
      <c r="C1771" s="39"/>
    </row>
    <row r="1772" spans="2:3" ht="14.5" customHeight="1" x14ac:dyDescent="0.3">
      <c r="B1772" s="43"/>
      <c r="C1772" s="39"/>
    </row>
    <row r="1773" spans="2:3" ht="14.5" customHeight="1" x14ac:dyDescent="0.3">
      <c r="B1773" s="43"/>
      <c r="C1773" s="39"/>
    </row>
    <row r="1774" spans="2:3" ht="14.5" customHeight="1" x14ac:dyDescent="0.3">
      <c r="B1774" s="43"/>
      <c r="C1774" s="39"/>
    </row>
    <row r="1775" spans="2:3" ht="14.5" customHeight="1" x14ac:dyDescent="0.3">
      <c r="B1775" s="43"/>
      <c r="C1775" s="39"/>
    </row>
    <row r="1776" spans="2:3" ht="14.5" customHeight="1" x14ac:dyDescent="0.3">
      <c r="B1776" s="43"/>
      <c r="C1776" s="39"/>
    </row>
    <row r="1777" spans="2:3" ht="14.5" customHeight="1" x14ac:dyDescent="0.3">
      <c r="B1777" s="43"/>
      <c r="C1777" s="39"/>
    </row>
    <row r="1778" spans="2:3" ht="14.5" customHeight="1" x14ac:dyDescent="0.3">
      <c r="B1778" s="43"/>
      <c r="C1778" s="39"/>
    </row>
    <row r="1779" spans="2:3" ht="14.5" customHeight="1" x14ac:dyDescent="0.3">
      <c r="B1779" s="43"/>
      <c r="C1779" s="39"/>
    </row>
    <row r="1780" spans="2:3" ht="14.5" customHeight="1" x14ac:dyDescent="0.3">
      <c r="B1780" s="43"/>
      <c r="C1780" s="39"/>
    </row>
    <row r="1781" spans="2:3" ht="14.5" customHeight="1" x14ac:dyDescent="0.3">
      <c r="B1781" s="43"/>
      <c r="C1781" s="39"/>
    </row>
    <row r="1782" spans="2:3" ht="14.5" customHeight="1" x14ac:dyDescent="0.3">
      <c r="B1782" s="43"/>
      <c r="C1782" s="39"/>
    </row>
    <row r="1783" spans="2:3" ht="14.5" customHeight="1" x14ac:dyDescent="0.3">
      <c r="B1783" s="43"/>
      <c r="C1783" s="39"/>
    </row>
    <row r="1784" spans="2:3" ht="14.5" customHeight="1" x14ac:dyDescent="0.3">
      <c r="B1784" s="43"/>
      <c r="C1784" s="39"/>
    </row>
    <row r="1785" spans="2:3" ht="14.5" customHeight="1" x14ac:dyDescent="0.3">
      <c r="B1785" s="43"/>
      <c r="C1785" s="39"/>
    </row>
    <row r="1786" spans="2:3" ht="14.5" customHeight="1" x14ac:dyDescent="0.3">
      <c r="B1786" s="43"/>
      <c r="C1786" s="39"/>
    </row>
    <row r="1787" spans="2:3" ht="14.5" customHeight="1" x14ac:dyDescent="0.3">
      <c r="B1787" s="43"/>
      <c r="C1787" s="39"/>
    </row>
    <row r="1788" spans="2:3" ht="14.5" customHeight="1" x14ac:dyDescent="0.3">
      <c r="B1788" s="43"/>
      <c r="C1788" s="39"/>
    </row>
    <row r="1789" spans="2:3" ht="14.5" customHeight="1" x14ac:dyDescent="0.3">
      <c r="B1789" s="43"/>
      <c r="C1789" s="39"/>
    </row>
    <row r="1790" spans="2:3" ht="14.5" customHeight="1" x14ac:dyDescent="0.3">
      <c r="B1790" s="43"/>
      <c r="C1790" s="39"/>
    </row>
    <row r="1791" spans="2:3" ht="14.5" customHeight="1" x14ac:dyDescent="0.3">
      <c r="B1791" s="43"/>
      <c r="C1791" s="39"/>
    </row>
    <row r="1792" spans="2:3" ht="14.5" customHeight="1" x14ac:dyDescent="0.3">
      <c r="B1792" s="43"/>
      <c r="C1792" s="39"/>
    </row>
    <row r="1793" spans="2:3" ht="14.5" customHeight="1" x14ac:dyDescent="0.3">
      <c r="B1793" s="43"/>
      <c r="C1793" s="39"/>
    </row>
    <row r="1794" spans="2:3" ht="14.5" customHeight="1" x14ac:dyDescent="0.3">
      <c r="B1794" s="43"/>
      <c r="C1794" s="39"/>
    </row>
    <row r="1795" spans="2:3" ht="14.5" customHeight="1" x14ac:dyDescent="0.3">
      <c r="B1795" s="43"/>
      <c r="C1795" s="39"/>
    </row>
    <row r="1796" spans="2:3" ht="14.5" customHeight="1" x14ac:dyDescent="0.3">
      <c r="B1796" s="43"/>
      <c r="C1796" s="39"/>
    </row>
    <row r="1797" spans="2:3" ht="14.5" customHeight="1" x14ac:dyDescent="0.3">
      <c r="B1797" s="43"/>
      <c r="C1797" s="39"/>
    </row>
    <row r="1798" spans="2:3" ht="14.5" customHeight="1" x14ac:dyDescent="0.3">
      <c r="B1798" s="43"/>
      <c r="C1798" s="39"/>
    </row>
    <row r="1799" spans="2:3" ht="14.5" customHeight="1" x14ac:dyDescent="0.3">
      <c r="B1799" s="43"/>
      <c r="C1799" s="39"/>
    </row>
    <row r="1800" spans="2:3" ht="14.5" customHeight="1" x14ac:dyDescent="0.3">
      <c r="B1800" s="43"/>
      <c r="C1800" s="39"/>
    </row>
    <row r="1801" spans="2:3" ht="14.5" customHeight="1" x14ac:dyDescent="0.3">
      <c r="B1801" s="43"/>
      <c r="C1801" s="39"/>
    </row>
    <row r="1802" spans="2:3" ht="14.5" customHeight="1" x14ac:dyDescent="0.3">
      <c r="B1802" s="43"/>
      <c r="C1802" s="39"/>
    </row>
    <row r="1803" spans="2:3" ht="14.5" customHeight="1" x14ac:dyDescent="0.3">
      <c r="B1803" s="43"/>
      <c r="C1803" s="39"/>
    </row>
    <row r="1804" spans="2:3" ht="14.5" customHeight="1" x14ac:dyDescent="0.3">
      <c r="B1804" s="43"/>
      <c r="C1804" s="39"/>
    </row>
    <row r="1805" spans="2:3" ht="14.5" customHeight="1" x14ac:dyDescent="0.3">
      <c r="B1805" s="43"/>
      <c r="C1805" s="39"/>
    </row>
    <row r="1806" spans="2:3" ht="14.5" customHeight="1" x14ac:dyDescent="0.3">
      <c r="B1806" s="43"/>
      <c r="C1806" s="39"/>
    </row>
    <row r="1807" spans="2:3" ht="14.5" customHeight="1" x14ac:dyDescent="0.3">
      <c r="B1807" s="43"/>
      <c r="C1807" s="39"/>
    </row>
    <row r="1808" spans="2:3" ht="14.5" customHeight="1" x14ac:dyDescent="0.3">
      <c r="B1808" s="43"/>
      <c r="C1808" s="39"/>
    </row>
    <row r="1809" spans="2:3" ht="14.5" customHeight="1" x14ac:dyDescent="0.3">
      <c r="B1809" s="43"/>
      <c r="C1809" s="39"/>
    </row>
    <row r="1810" spans="2:3" ht="14.5" customHeight="1" x14ac:dyDescent="0.3">
      <c r="B1810" s="43"/>
      <c r="C1810" s="39"/>
    </row>
    <row r="1811" spans="2:3" ht="14.5" customHeight="1" x14ac:dyDescent="0.3">
      <c r="B1811" s="43"/>
      <c r="C1811" s="39"/>
    </row>
    <row r="1812" spans="2:3" ht="14.5" customHeight="1" x14ac:dyDescent="0.3">
      <c r="B1812" s="43"/>
      <c r="C1812" s="39"/>
    </row>
    <row r="1813" spans="2:3" ht="14.5" customHeight="1" x14ac:dyDescent="0.3">
      <c r="B1813" s="43"/>
      <c r="C1813" s="39"/>
    </row>
    <row r="1814" spans="2:3" ht="14.5" customHeight="1" x14ac:dyDescent="0.3">
      <c r="B1814" s="43"/>
      <c r="C1814" s="39"/>
    </row>
    <row r="1815" spans="2:3" ht="14.5" customHeight="1" x14ac:dyDescent="0.3">
      <c r="B1815" s="43"/>
      <c r="C1815" s="39"/>
    </row>
    <row r="1816" spans="2:3" ht="14.5" customHeight="1" x14ac:dyDescent="0.3">
      <c r="B1816" s="43"/>
      <c r="C1816" s="39"/>
    </row>
    <row r="1817" spans="2:3" ht="14.5" customHeight="1" x14ac:dyDescent="0.3">
      <c r="B1817" s="43"/>
      <c r="C1817" s="39"/>
    </row>
    <row r="1818" spans="2:3" ht="14.5" customHeight="1" x14ac:dyDescent="0.3">
      <c r="B1818" s="43"/>
      <c r="C1818" s="39"/>
    </row>
    <row r="1819" spans="2:3" ht="14.5" customHeight="1" x14ac:dyDescent="0.3">
      <c r="B1819" s="43"/>
      <c r="C1819" s="39"/>
    </row>
    <row r="1820" spans="2:3" ht="14.5" customHeight="1" x14ac:dyDescent="0.3">
      <c r="B1820" s="43"/>
      <c r="C1820" s="39"/>
    </row>
    <row r="1821" spans="2:3" ht="14.5" customHeight="1" x14ac:dyDescent="0.3">
      <c r="B1821" s="43"/>
      <c r="C1821" s="39"/>
    </row>
    <row r="1822" spans="2:3" ht="14.5" customHeight="1" x14ac:dyDescent="0.3">
      <c r="B1822" s="43"/>
      <c r="C1822" s="39"/>
    </row>
    <row r="1823" spans="2:3" ht="14.5" customHeight="1" x14ac:dyDescent="0.3">
      <c r="B1823" s="43"/>
      <c r="C1823" s="39"/>
    </row>
    <row r="1824" spans="2:3" ht="14.5" customHeight="1" x14ac:dyDescent="0.3">
      <c r="B1824" s="43"/>
      <c r="C1824" s="39"/>
    </row>
    <row r="1825" spans="2:14" ht="14.5" customHeight="1" x14ac:dyDescent="0.3">
      <c r="B1825" s="43"/>
      <c r="C1825" s="39"/>
    </row>
    <row r="1826" spans="2:14" ht="14.5" customHeight="1" x14ac:dyDescent="0.3">
      <c r="B1826" s="43"/>
      <c r="C1826" s="39"/>
    </row>
    <row r="1827" spans="2:14" ht="14.5" customHeight="1" x14ac:dyDescent="0.3">
      <c r="B1827" s="43"/>
      <c r="C1827" s="39"/>
    </row>
    <row r="1828" spans="2:14" ht="14.5" customHeight="1" x14ac:dyDescent="0.3">
      <c r="B1828" s="43"/>
      <c r="C1828" s="39"/>
    </row>
    <row r="1829" spans="2:14" ht="14.5" customHeight="1" x14ac:dyDescent="0.3">
      <c r="B1829" s="43"/>
      <c r="C1829" s="39"/>
    </row>
    <row r="1830" spans="2:14" ht="14.5" customHeight="1" x14ac:dyDescent="0.3">
      <c r="K1830" s="45"/>
      <c r="L1830" s="45"/>
      <c r="M1830" s="45"/>
      <c r="N1830" s="45"/>
    </row>
    <row r="1831" spans="2:14" ht="14.5" customHeight="1" x14ac:dyDescent="0.3">
      <c r="K1831" s="45"/>
      <c r="L1831" s="45"/>
      <c r="M1831" s="45"/>
      <c r="N1831" s="45"/>
    </row>
    <row r="1832" spans="2:14" ht="14.5" customHeight="1" x14ac:dyDescent="0.3">
      <c r="K1832" s="45"/>
      <c r="L1832" s="45"/>
      <c r="M1832" s="45"/>
      <c r="N1832" s="45"/>
    </row>
    <row r="1833" spans="2:14" ht="14.5" customHeight="1" x14ac:dyDescent="0.3">
      <c r="K1833" s="45"/>
      <c r="L1833" s="45"/>
      <c r="M1833" s="45"/>
      <c r="N1833" s="45"/>
    </row>
    <row r="1834" spans="2:14" ht="14.5" customHeight="1" x14ac:dyDescent="0.3">
      <c r="K1834" s="45"/>
      <c r="L1834" s="45"/>
      <c r="M1834" s="45"/>
      <c r="N1834" s="45"/>
    </row>
    <row r="1835" spans="2:14" ht="14.5" customHeight="1" x14ac:dyDescent="0.3">
      <c r="K1835" s="45"/>
      <c r="L1835" s="45"/>
      <c r="M1835" s="45"/>
      <c r="N1835" s="45"/>
    </row>
    <row r="1836" spans="2:14" ht="14.5" customHeight="1" x14ac:dyDescent="0.3">
      <c r="K1836" s="45"/>
      <c r="L1836" s="45"/>
      <c r="M1836" s="45"/>
      <c r="N1836" s="45"/>
    </row>
    <row r="1837" spans="2:14" ht="14.5" customHeight="1" x14ac:dyDescent="0.3">
      <c r="K1837" s="45"/>
      <c r="L1837" s="45"/>
      <c r="M1837" s="45"/>
      <c r="N1837" s="45"/>
    </row>
    <row r="1838" spans="2:14" ht="14.5" customHeight="1" x14ac:dyDescent="0.3">
      <c r="K1838" s="45"/>
      <c r="L1838" s="45"/>
      <c r="M1838" s="45"/>
      <c r="N1838" s="45"/>
    </row>
    <row r="1839" spans="2:14" ht="14.5" customHeight="1" x14ac:dyDescent="0.3">
      <c r="K1839" s="45"/>
      <c r="L1839" s="45"/>
      <c r="M1839" s="45"/>
      <c r="N1839" s="45"/>
    </row>
    <row r="1840" spans="2:14" ht="14.5" customHeight="1" x14ac:dyDescent="0.3">
      <c r="K1840" s="45"/>
      <c r="L1840" s="45"/>
      <c r="M1840" s="45"/>
      <c r="N1840" s="45"/>
    </row>
    <row r="1841" spans="11:14" ht="14.5" customHeight="1" x14ac:dyDescent="0.3">
      <c r="K1841" s="45"/>
      <c r="L1841" s="45"/>
      <c r="M1841" s="45"/>
      <c r="N1841" s="45"/>
    </row>
    <row r="1842" spans="11:14" ht="14.5" customHeight="1" x14ac:dyDescent="0.3">
      <c r="K1842" s="45"/>
      <c r="L1842" s="45"/>
      <c r="M1842" s="45"/>
      <c r="N1842" s="45"/>
    </row>
    <row r="1843" spans="11:14" ht="14.5" customHeight="1" x14ac:dyDescent="0.3">
      <c r="K1843" s="45"/>
      <c r="L1843" s="45"/>
      <c r="M1843" s="45"/>
      <c r="N1843" s="45"/>
    </row>
    <row r="1844" spans="11:14" ht="14.5" customHeight="1" x14ac:dyDescent="0.3">
      <c r="K1844" s="45"/>
      <c r="L1844" s="45"/>
      <c r="M1844" s="45"/>
      <c r="N1844" s="45"/>
    </row>
    <row r="1845" spans="11:14" ht="14.5" customHeight="1" x14ac:dyDescent="0.3">
      <c r="K1845" s="45"/>
      <c r="L1845" s="45"/>
      <c r="M1845" s="45"/>
      <c r="N1845" s="45"/>
    </row>
    <row r="1846" spans="11:14" ht="14.5" customHeight="1" x14ac:dyDescent="0.3">
      <c r="K1846" s="45"/>
      <c r="L1846" s="45"/>
      <c r="M1846" s="45"/>
      <c r="N1846" s="45"/>
    </row>
    <row r="1847" spans="11:14" ht="14.5" customHeight="1" x14ac:dyDescent="0.3">
      <c r="K1847" s="45"/>
      <c r="L1847" s="45"/>
      <c r="M1847" s="45"/>
      <c r="N1847" s="45"/>
    </row>
    <row r="1848" spans="11:14" ht="14.5" customHeight="1" x14ac:dyDescent="0.3">
      <c r="K1848" s="45"/>
      <c r="L1848" s="45"/>
      <c r="M1848" s="45"/>
      <c r="N1848" s="45"/>
    </row>
    <row r="1849" spans="11:14" ht="14.5" customHeight="1" x14ac:dyDescent="0.3">
      <c r="K1849" s="45"/>
      <c r="L1849" s="45"/>
      <c r="M1849" s="45"/>
      <c r="N1849" s="45"/>
    </row>
    <row r="1850" spans="11:14" ht="14.5" customHeight="1" x14ac:dyDescent="0.3">
      <c r="K1850" s="45"/>
      <c r="L1850" s="45"/>
      <c r="M1850" s="45"/>
      <c r="N1850" s="45"/>
    </row>
    <row r="1851" spans="11:14" ht="14.5" customHeight="1" x14ac:dyDescent="0.3">
      <c r="K1851" s="45"/>
      <c r="L1851" s="45"/>
      <c r="M1851" s="45"/>
      <c r="N1851" s="45"/>
    </row>
    <row r="1852" spans="11:14" ht="14.5" customHeight="1" x14ac:dyDescent="0.3">
      <c r="K1852" s="45"/>
      <c r="L1852" s="45"/>
      <c r="M1852" s="45"/>
      <c r="N1852" s="45"/>
    </row>
    <row r="1853" spans="11:14" ht="14.5" customHeight="1" x14ac:dyDescent="0.3">
      <c r="K1853" s="45"/>
      <c r="L1853" s="45"/>
      <c r="M1853" s="45"/>
      <c r="N1853" s="45"/>
    </row>
    <row r="1854" spans="11:14" ht="14.5" customHeight="1" x14ac:dyDescent="0.3">
      <c r="K1854" s="45"/>
      <c r="L1854" s="45"/>
      <c r="M1854" s="45"/>
      <c r="N1854" s="45"/>
    </row>
    <row r="1855" spans="11:14" ht="14.5" customHeight="1" x14ac:dyDescent="0.3">
      <c r="K1855" s="45"/>
      <c r="L1855" s="45"/>
      <c r="M1855" s="45"/>
      <c r="N1855" s="45"/>
    </row>
    <row r="1856" spans="11:14" ht="14.5" customHeight="1" x14ac:dyDescent="0.3">
      <c r="K1856" s="45"/>
      <c r="L1856" s="45"/>
      <c r="M1856" s="45"/>
      <c r="N1856" s="45"/>
    </row>
    <row r="1857" spans="11:14" ht="14.5" customHeight="1" x14ac:dyDescent="0.3">
      <c r="K1857" s="45"/>
      <c r="L1857" s="45"/>
      <c r="M1857" s="45"/>
      <c r="N1857" s="45"/>
    </row>
    <row r="1858" spans="11:14" ht="14.5" customHeight="1" x14ac:dyDescent="0.3">
      <c r="K1858" s="45"/>
      <c r="L1858" s="45"/>
      <c r="M1858" s="45"/>
      <c r="N1858" s="45"/>
    </row>
    <row r="1859" spans="11:14" ht="14.5" customHeight="1" x14ac:dyDescent="0.3">
      <c r="K1859" s="45"/>
      <c r="L1859" s="45"/>
      <c r="M1859" s="45"/>
      <c r="N1859" s="45"/>
    </row>
    <row r="1860" spans="11:14" ht="14.5" customHeight="1" x14ac:dyDescent="0.3">
      <c r="K1860" s="45"/>
      <c r="L1860" s="45"/>
      <c r="M1860" s="45"/>
      <c r="N1860" s="45"/>
    </row>
    <row r="1861" spans="11:14" ht="14.5" customHeight="1" x14ac:dyDescent="0.3">
      <c r="K1861" s="45"/>
      <c r="L1861" s="45"/>
      <c r="M1861" s="45"/>
      <c r="N1861" s="45"/>
    </row>
    <row r="1862" spans="11:14" ht="14.5" customHeight="1" x14ac:dyDescent="0.3">
      <c r="K1862" s="45"/>
      <c r="L1862" s="45"/>
      <c r="M1862" s="45"/>
      <c r="N1862" s="45"/>
    </row>
    <row r="1863" spans="11:14" ht="14.5" customHeight="1" x14ac:dyDescent="0.3">
      <c r="K1863" s="45"/>
      <c r="L1863" s="45"/>
      <c r="M1863" s="45"/>
      <c r="N1863" s="45"/>
    </row>
    <row r="1864" spans="11:14" ht="14.5" customHeight="1" x14ac:dyDescent="0.3">
      <c r="K1864" s="45"/>
      <c r="L1864" s="45"/>
      <c r="M1864" s="45"/>
      <c r="N1864" s="45"/>
    </row>
    <row r="1865" spans="11:14" ht="14.5" customHeight="1" x14ac:dyDescent="0.3">
      <c r="K1865" s="45"/>
      <c r="L1865" s="45"/>
      <c r="M1865" s="45"/>
      <c r="N1865" s="45"/>
    </row>
    <row r="1866" spans="11:14" ht="14.5" customHeight="1" x14ac:dyDescent="0.3">
      <c r="K1866" s="45"/>
      <c r="L1866" s="45"/>
      <c r="M1866" s="45"/>
      <c r="N1866" s="45"/>
    </row>
    <row r="1867" spans="11:14" ht="14.5" customHeight="1" x14ac:dyDescent="0.3">
      <c r="K1867" s="45"/>
      <c r="L1867" s="45"/>
      <c r="M1867" s="45"/>
      <c r="N1867" s="45"/>
    </row>
  </sheetData>
  <hyperlinks>
    <hyperlink ref="A4" r:id="rId1" xr:uid="{DC2B1B03-5ACA-4AE6-A351-62507D179549}"/>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6D8591-B03E-4508-BF0E-CDCF5E41FC0E}">
  <sheetPr>
    <tabColor rgb="FF92D050"/>
  </sheetPr>
  <dimension ref="A1:B73"/>
  <sheetViews>
    <sheetView tabSelected="1" workbookViewId="0"/>
  </sheetViews>
  <sheetFormatPr defaultRowHeight="12.5" x14ac:dyDescent="0.25"/>
  <cols>
    <col min="1" max="1" width="3.81640625" bestFit="1" customWidth="1"/>
    <col min="2" max="2" width="172.54296875" bestFit="1" customWidth="1"/>
  </cols>
  <sheetData>
    <row r="1" spans="1:2" ht="14.5" x14ac:dyDescent="0.35">
      <c r="A1" s="128"/>
      <c r="B1" s="128" t="s">
        <v>1762</v>
      </c>
    </row>
    <row r="2" spans="1:2" ht="14.5" x14ac:dyDescent="0.35">
      <c r="A2" s="127"/>
      <c r="B2" s="127" t="s">
        <v>1765</v>
      </c>
    </row>
    <row r="3" spans="1:2" ht="14.5" x14ac:dyDescent="0.35">
      <c r="A3" s="127"/>
      <c r="B3" s="127" t="s">
        <v>1813</v>
      </c>
    </row>
    <row r="4" spans="1:2" ht="14.5" x14ac:dyDescent="0.35">
      <c r="A4" s="127"/>
      <c r="B4" s="127" t="s">
        <v>1818</v>
      </c>
    </row>
    <row r="5" spans="1:2" ht="14.5" x14ac:dyDescent="0.35">
      <c r="A5" s="127"/>
      <c r="B5" s="127" t="s">
        <v>1814</v>
      </c>
    </row>
    <row r="6" spans="1:2" ht="14.5" x14ac:dyDescent="0.35">
      <c r="A6" s="127"/>
      <c r="B6" s="129" t="s">
        <v>1815</v>
      </c>
    </row>
    <row r="7" spans="1:2" ht="14.5" x14ac:dyDescent="0.35">
      <c r="A7" s="127"/>
      <c r="B7" s="129" t="s">
        <v>1817</v>
      </c>
    </row>
    <row r="8" spans="1:2" ht="14.5" x14ac:dyDescent="0.35">
      <c r="A8" s="127"/>
      <c r="B8" s="127" t="s">
        <v>1816</v>
      </c>
    </row>
    <row r="10" spans="1:2" ht="14.5" x14ac:dyDescent="0.35">
      <c r="A10" s="128"/>
      <c r="B10" s="128" t="s">
        <v>1763</v>
      </c>
    </row>
    <row r="11" spans="1:2" ht="14.5" x14ac:dyDescent="0.35">
      <c r="A11" s="127"/>
      <c r="B11" s="127" t="s">
        <v>1764</v>
      </c>
    </row>
    <row r="12" spans="1:2" ht="14.5" x14ac:dyDescent="0.35">
      <c r="A12" s="127"/>
      <c r="B12" s="127" t="s">
        <v>1820</v>
      </c>
    </row>
    <row r="13" spans="1:2" ht="14.5" x14ac:dyDescent="0.35">
      <c r="A13" s="127"/>
      <c r="B13" s="127" t="s">
        <v>1824</v>
      </c>
    </row>
    <row r="14" spans="1:2" ht="14.5" x14ac:dyDescent="0.35">
      <c r="A14" s="127"/>
      <c r="B14" s="127" t="s">
        <v>1819</v>
      </c>
    </row>
    <row r="15" spans="1:2" ht="14.5" x14ac:dyDescent="0.35">
      <c r="A15" s="127"/>
      <c r="B15" s="127" t="s">
        <v>1825</v>
      </c>
    </row>
    <row r="16" spans="1:2" ht="14.5" x14ac:dyDescent="0.35">
      <c r="A16" s="127"/>
      <c r="B16" s="127" t="s">
        <v>1826</v>
      </c>
    </row>
    <row r="17" spans="1:2" ht="14.5" x14ac:dyDescent="0.35">
      <c r="A17" s="127"/>
      <c r="B17" s="137" t="s">
        <v>1821</v>
      </c>
    </row>
    <row r="18" spans="1:2" ht="14.5" x14ac:dyDescent="0.35">
      <c r="A18" s="127"/>
      <c r="B18" s="135" t="s">
        <v>1822</v>
      </c>
    </row>
    <row r="19" spans="1:2" ht="14.5" x14ac:dyDescent="0.35">
      <c r="A19" s="127"/>
      <c r="B19" s="127" t="s">
        <v>1827</v>
      </c>
    </row>
    <row r="20" spans="1:2" ht="14.5" x14ac:dyDescent="0.35">
      <c r="A20" s="127"/>
      <c r="B20" s="127" t="s">
        <v>1823</v>
      </c>
    </row>
    <row r="21" spans="1:2" ht="14.5" x14ac:dyDescent="0.35">
      <c r="A21" s="127"/>
      <c r="B21" s="136" t="s">
        <v>1828</v>
      </c>
    </row>
    <row r="22" spans="1:2" ht="14.5" x14ac:dyDescent="0.35">
      <c r="A22" s="127"/>
      <c r="B22" s="136" t="s">
        <v>1829</v>
      </c>
    </row>
    <row r="23" spans="1:2" ht="14.5" x14ac:dyDescent="0.35">
      <c r="A23" s="127"/>
      <c r="B23" s="127" t="s">
        <v>1830</v>
      </c>
    </row>
    <row r="24" spans="1:2" ht="14.5" x14ac:dyDescent="0.35">
      <c r="A24" s="127"/>
      <c r="B24" s="127" t="s">
        <v>1831</v>
      </c>
    </row>
    <row r="25" spans="1:2" ht="14.5" x14ac:dyDescent="0.35">
      <c r="A25" s="127"/>
      <c r="B25" s="127" t="s">
        <v>1832</v>
      </c>
    </row>
    <row r="26" spans="1:2" ht="14.5" x14ac:dyDescent="0.35">
      <c r="A26" s="127"/>
      <c r="B26" s="127" t="s">
        <v>1833</v>
      </c>
    </row>
    <row r="27" spans="1:2" ht="14.5" x14ac:dyDescent="0.35">
      <c r="A27" s="127"/>
      <c r="B27" s="127" t="s">
        <v>1834</v>
      </c>
    </row>
    <row r="28" spans="1:2" ht="14.5" x14ac:dyDescent="0.35">
      <c r="A28" s="127"/>
      <c r="B28" s="127"/>
    </row>
    <row r="29" spans="1:2" ht="14.5" x14ac:dyDescent="0.35">
      <c r="A29" s="127"/>
      <c r="B29" s="142" t="s">
        <v>1867</v>
      </c>
    </row>
    <row r="30" spans="1:2" ht="14.5" x14ac:dyDescent="0.35">
      <c r="A30" s="127"/>
      <c r="B30" s="142" t="s">
        <v>1868</v>
      </c>
    </row>
    <row r="31" spans="1:2" ht="29" customHeight="1" x14ac:dyDescent="0.35">
      <c r="A31" s="127"/>
      <c r="B31" s="143" t="s">
        <v>1869</v>
      </c>
    </row>
    <row r="33" spans="1:2" ht="14.5" x14ac:dyDescent="0.35">
      <c r="A33" s="128"/>
      <c r="B33" s="128" t="s">
        <v>1835</v>
      </c>
    </row>
    <row r="34" spans="1:2" ht="14.5" x14ac:dyDescent="0.35">
      <c r="A34" s="127"/>
      <c r="B34" s="127" t="s">
        <v>1836</v>
      </c>
    </row>
    <row r="35" spans="1:2" ht="14.5" x14ac:dyDescent="0.35">
      <c r="A35" s="127"/>
      <c r="B35" s="127" t="s">
        <v>1837</v>
      </c>
    </row>
    <row r="36" spans="1:2" ht="14.5" x14ac:dyDescent="0.35">
      <c r="A36" s="127"/>
      <c r="B36" s="136" t="s">
        <v>1838</v>
      </c>
    </row>
    <row r="37" spans="1:2" ht="14.5" x14ac:dyDescent="0.35">
      <c r="A37" s="127"/>
      <c r="B37" s="136" t="s">
        <v>1847</v>
      </c>
    </row>
    <row r="38" spans="1:2" ht="14.5" x14ac:dyDescent="0.35">
      <c r="A38" s="127"/>
      <c r="B38" s="136" t="s">
        <v>1839</v>
      </c>
    </row>
    <row r="39" spans="1:2" ht="14.5" x14ac:dyDescent="0.35">
      <c r="A39" s="127"/>
      <c r="B39" s="136" t="s">
        <v>1840</v>
      </c>
    </row>
    <row r="40" spans="1:2" ht="14.5" x14ac:dyDescent="0.35">
      <c r="A40" s="127"/>
      <c r="B40" s="137" t="s">
        <v>1841</v>
      </c>
    </row>
    <row r="41" spans="1:2" ht="14.5" x14ac:dyDescent="0.35">
      <c r="A41" s="127"/>
      <c r="B41" s="137" t="s">
        <v>1848</v>
      </c>
    </row>
    <row r="42" spans="1:2" ht="14.5" x14ac:dyDescent="0.35">
      <c r="A42" s="127"/>
      <c r="B42" s="137" t="s">
        <v>1849</v>
      </c>
    </row>
    <row r="43" spans="1:2" ht="14.5" x14ac:dyDescent="0.35">
      <c r="A43" s="127"/>
      <c r="B43" s="136" t="s">
        <v>1844</v>
      </c>
    </row>
    <row r="44" spans="1:2" ht="14.5" x14ac:dyDescent="0.35">
      <c r="A44" s="127"/>
      <c r="B44" s="136" t="s">
        <v>1842</v>
      </c>
    </row>
    <row r="45" spans="1:2" ht="14.5" x14ac:dyDescent="0.35">
      <c r="A45" s="127"/>
      <c r="B45" s="127"/>
    </row>
    <row r="46" spans="1:2" ht="14.5" x14ac:dyDescent="0.35">
      <c r="A46" s="127"/>
      <c r="B46" s="136" t="s">
        <v>1843</v>
      </c>
    </row>
    <row r="47" spans="1:2" ht="14.5" x14ac:dyDescent="0.35">
      <c r="A47" s="127"/>
      <c r="B47" s="142" t="s">
        <v>1870</v>
      </c>
    </row>
    <row r="48" spans="1:2" ht="29" customHeight="1" x14ac:dyDescent="0.35">
      <c r="A48" s="127"/>
      <c r="B48" s="143" t="s">
        <v>1871</v>
      </c>
    </row>
    <row r="50" spans="1:2" ht="14.5" x14ac:dyDescent="0.35">
      <c r="A50" s="128"/>
      <c r="B50" s="128" t="s">
        <v>1845</v>
      </c>
    </row>
    <row r="51" spans="1:2" ht="14.5" x14ac:dyDescent="0.35">
      <c r="B51" s="138" t="s">
        <v>1856</v>
      </c>
    </row>
    <row r="52" spans="1:2" ht="14.5" x14ac:dyDescent="0.35">
      <c r="B52" s="136" t="s">
        <v>1846</v>
      </c>
    </row>
    <row r="53" spans="1:2" ht="14.5" x14ac:dyDescent="0.35">
      <c r="B53" s="136" t="s">
        <v>1857</v>
      </c>
    </row>
    <row r="54" spans="1:2" ht="14.5" x14ac:dyDescent="0.35">
      <c r="B54" s="136" t="s">
        <v>1858</v>
      </c>
    </row>
    <row r="55" spans="1:2" ht="14.5" x14ac:dyDescent="0.35">
      <c r="B55" s="136" t="s">
        <v>1851</v>
      </c>
    </row>
    <row r="56" spans="1:2" ht="14.5" x14ac:dyDescent="0.35">
      <c r="B56" s="136" t="s">
        <v>1859</v>
      </c>
    </row>
    <row r="57" spans="1:2" ht="14.5" x14ac:dyDescent="0.25">
      <c r="B57" s="137" t="s">
        <v>1850</v>
      </c>
    </row>
    <row r="58" spans="1:2" ht="14.5" x14ac:dyDescent="0.25">
      <c r="B58" s="137" t="s">
        <v>1852</v>
      </c>
    </row>
    <row r="59" spans="1:2" ht="14.5" x14ac:dyDescent="0.25">
      <c r="B59" s="137" t="s">
        <v>1853</v>
      </c>
    </row>
    <row r="60" spans="1:2" ht="14.5" x14ac:dyDescent="0.35">
      <c r="B60" s="136" t="s">
        <v>1860</v>
      </c>
    </row>
    <row r="61" spans="1:2" ht="14.5" x14ac:dyDescent="0.35">
      <c r="B61" s="136" t="s">
        <v>1854</v>
      </c>
    </row>
    <row r="62" spans="1:2" ht="14.5" x14ac:dyDescent="0.35">
      <c r="B62" s="127"/>
    </row>
    <row r="63" spans="1:2" ht="14.5" x14ac:dyDescent="0.35">
      <c r="B63" s="136" t="s">
        <v>1855</v>
      </c>
    </row>
    <row r="64" spans="1:2" ht="14.5" x14ac:dyDescent="0.35">
      <c r="A64" s="127"/>
      <c r="B64" s="142" t="s">
        <v>1872</v>
      </c>
    </row>
    <row r="65" spans="1:2" ht="29" customHeight="1" x14ac:dyDescent="0.35">
      <c r="A65" s="127"/>
      <c r="B65" s="143" t="s">
        <v>1873</v>
      </c>
    </row>
    <row r="67" spans="1:2" ht="14.5" x14ac:dyDescent="0.35">
      <c r="A67" s="128"/>
      <c r="B67" s="128" t="s">
        <v>1862</v>
      </c>
    </row>
    <row r="68" spans="1:2" ht="14.5" x14ac:dyDescent="0.25">
      <c r="B68" s="139" t="s">
        <v>1863</v>
      </c>
    </row>
    <row r="69" spans="1:2" ht="14.5" x14ac:dyDescent="0.25">
      <c r="B69" s="140" t="s">
        <v>1861</v>
      </c>
    </row>
    <row r="70" spans="1:2" ht="14.5" x14ac:dyDescent="0.25">
      <c r="B70" s="140" t="s">
        <v>1864</v>
      </c>
    </row>
    <row r="71" spans="1:2" ht="14.5" x14ac:dyDescent="0.25">
      <c r="B71" s="140" t="s">
        <v>1865</v>
      </c>
    </row>
    <row r="73" spans="1:2" ht="14.5" x14ac:dyDescent="0.25">
      <c r="B73" s="141" t="s">
        <v>1866</v>
      </c>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92D050"/>
  </sheetPr>
  <dimension ref="A1:ALY1000"/>
  <sheetViews>
    <sheetView topLeftCell="G1" zoomScaleNormal="100" workbookViewId="0">
      <selection activeCell="B1" sqref="B1"/>
    </sheetView>
  </sheetViews>
  <sheetFormatPr defaultColWidth="41.81640625" defaultRowHeight="12.5" x14ac:dyDescent="0.25"/>
  <cols>
    <col min="1" max="1" width="19.1796875" style="10" bestFit="1" customWidth="1"/>
    <col min="2" max="2" width="20.81640625" style="10" bestFit="1" customWidth="1"/>
    <col min="3" max="6" width="41.81640625" style="10"/>
    <col min="7" max="7" width="23.54296875" style="10" customWidth="1"/>
    <col min="8" max="8" width="11" style="10" bestFit="1" customWidth="1"/>
    <col min="9" max="9" width="15.81640625" style="10" customWidth="1"/>
    <col min="10" max="11" width="41.81640625" style="10"/>
    <col min="12" max="16384" width="41.81640625" style="13"/>
  </cols>
  <sheetData>
    <row r="1" spans="1:1013" s="2" customFormat="1" ht="13" x14ac:dyDescent="0.3">
      <c r="A1" s="15" t="s">
        <v>33</v>
      </c>
      <c r="B1" s="15" t="s">
        <v>0</v>
      </c>
      <c r="C1" s="15" t="s">
        <v>27</v>
      </c>
      <c r="D1" s="15" t="s">
        <v>28</v>
      </c>
      <c r="E1" s="15" t="s">
        <v>1</v>
      </c>
      <c r="F1" s="15" t="s">
        <v>2</v>
      </c>
      <c r="G1" s="15" t="s">
        <v>29</v>
      </c>
      <c r="H1" s="15" t="s">
        <v>30</v>
      </c>
      <c r="I1" s="15" t="s">
        <v>31</v>
      </c>
      <c r="J1" s="15" t="s">
        <v>32</v>
      </c>
      <c r="K1" s="15" t="s">
        <v>3</v>
      </c>
      <c r="ALL1" s="3"/>
      <c r="ALM1" s="3"/>
      <c r="ALN1" s="3"/>
      <c r="ALO1" s="3"/>
      <c r="ALP1" s="3"/>
      <c r="ALQ1" s="3"/>
      <c r="ALR1" s="3"/>
      <c r="ALS1" s="3"/>
      <c r="ALT1" s="3"/>
      <c r="ALU1" s="3"/>
      <c r="ALV1" s="3"/>
      <c r="ALW1" s="3"/>
      <c r="ALX1" s="3"/>
      <c r="ALY1" s="3"/>
    </row>
    <row r="2" spans="1:1013" x14ac:dyDescent="0.25">
      <c r="A2" s="12"/>
      <c r="B2" s="12"/>
      <c r="C2" s="12"/>
      <c r="D2" s="12"/>
      <c r="E2" s="12"/>
      <c r="F2" s="12"/>
      <c r="G2" s="12"/>
      <c r="H2" s="12"/>
      <c r="I2" s="12"/>
      <c r="J2" s="12"/>
      <c r="K2" s="12"/>
    </row>
    <row r="3" spans="1:1013" x14ac:dyDescent="0.25">
      <c r="A3" s="12"/>
      <c r="B3" s="12"/>
      <c r="C3" s="12"/>
      <c r="D3" s="12"/>
      <c r="E3" s="12"/>
      <c r="F3" s="12"/>
      <c r="G3" s="12"/>
      <c r="H3" s="12"/>
      <c r="I3" s="12"/>
      <c r="J3" s="12"/>
      <c r="K3" s="12"/>
    </row>
    <row r="4" spans="1:1013" x14ac:dyDescent="0.25">
      <c r="A4" s="12"/>
      <c r="B4" s="12"/>
      <c r="C4" s="12"/>
      <c r="D4" s="12"/>
      <c r="E4" s="12"/>
      <c r="F4" s="12"/>
      <c r="G4" s="12"/>
      <c r="H4" s="12"/>
      <c r="I4" s="12"/>
      <c r="J4" s="12"/>
      <c r="K4" s="12"/>
    </row>
    <row r="5" spans="1:1013" x14ac:dyDescent="0.25">
      <c r="A5" s="12"/>
      <c r="B5" s="12"/>
      <c r="C5" s="12"/>
      <c r="D5" s="12"/>
      <c r="E5" s="12"/>
      <c r="F5" s="12"/>
      <c r="G5" s="12"/>
      <c r="H5" s="12"/>
      <c r="I5" s="12"/>
      <c r="J5" s="12"/>
      <c r="K5" s="12"/>
    </row>
    <row r="6" spans="1:1013" x14ac:dyDescent="0.25">
      <c r="A6" s="12"/>
      <c r="B6" s="12"/>
      <c r="C6" s="12"/>
      <c r="D6" s="12"/>
      <c r="E6" s="12"/>
      <c r="F6" s="12"/>
      <c r="G6" s="12"/>
      <c r="H6" s="12"/>
      <c r="I6" s="12"/>
      <c r="J6" s="12"/>
      <c r="K6" s="12"/>
    </row>
    <row r="7" spans="1:1013" x14ac:dyDescent="0.25">
      <c r="A7" s="12"/>
      <c r="B7" s="12"/>
      <c r="C7" s="12"/>
      <c r="D7" s="12"/>
      <c r="E7" s="12"/>
      <c r="F7" s="12"/>
      <c r="G7" s="12"/>
      <c r="H7" s="12"/>
      <c r="I7" s="12"/>
      <c r="J7" s="12"/>
      <c r="K7" s="12"/>
    </row>
    <row r="8" spans="1:1013" x14ac:dyDescent="0.25">
      <c r="A8" s="12"/>
      <c r="B8" s="12"/>
      <c r="C8" s="12"/>
      <c r="D8" s="12"/>
      <c r="E8" s="12"/>
      <c r="F8" s="12"/>
      <c r="G8" s="12"/>
      <c r="H8" s="12"/>
      <c r="I8" s="12"/>
      <c r="J8" s="12"/>
      <c r="K8" s="12"/>
    </row>
    <row r="9" spans="1:1013" x14ac:dyDescent="0.25">
      <c r="A9" s="12"/>
      <c r="B9" s="12"/>
      <c r="C9" s="12"/>
      <c r="D9" s="12"/>
      <c r="E9" s="12"/>
      <c r="F9" s="12"/>
      <c r="G9" s="12"/>
      <c r="H9" s="12"/>
      <c r="I9" s="12"/>
      <c r="J9" s="12"/>
      <c r="K9" s="12"/>
    </row>
    <row r="10" spans="1:1013" x14ac:dyDescent="0.25">
      <c r="A10" s="12"/>
      <c r="B10" s="12"/>
      <c r="C10" s="12"/>
      <c r="D10" s="12"/>
      <c r="E10" s="12"/>
      <c r="F10" s="12"/>
      <c r="G10" s="12"/>
      <c r="H10" s="12"/>
      <c r="I10" s="12"/>
      <c r="J10" s="12"/>
      <c r="K10" s="12"/>
    </row>
    <row r="11" spans="1:1013" x14ac:dyDescent="0.25">
      <c r="A11" s="12"/>
      <c r="B11" s="12"/>
      <c r="C11" s="12"/>
      <c r="D11" s="12"/>
      <c r="E11" s="12"/>
      <c r="F11" s="12"/>
      <c r="G11" s="12"/>
      <c r="H11" s="12"/>
      <c r="I11" s="12"/>
      <c r="J11" s="12"/>
      <c r="K11" s="12"/>
    </row>
    <row r="12" spans="1:1013" x14ac:dyDescent="0.25">
      <c r="A12" s="12"/>
      <c r="B12" s="12"/>
      <c r="C12" s="12"/>
      <c r="D12" s="12"/>
      <c r="E12" s="12"/>
      <c r="F12" s="12"/>
      <c r="G12" s="12"/>
      <c r="H12" s="12"/>
      <c r="I12" s="12"/>
      <c r="J12" s="12"/>
      <c r="K12" s="12"/>
    </row>
    <row r="13" spans="1:1013" x14ac:dyDescent="0.25">
      <c r="A13" s="12"/>
      <c r="B13" s="12"/>
      <c r="C13" s="12"/>
      <c r="D13" s="12"/>
      <c r="E13" s="12"/>
      <c r="F13" s="12"/>
      <c r="G13" s="12"/>
      <c r="H13" s="12"/>
      <c r="I13" s="12"/>
      <c r="J13" s="12"/>
      <c r="K13" s="12"/>
    </row>
    <row r="14" spans="1:1013" x14ac:dyDescent="0.25">
      <c r="A14" s="12"/>
      <c r="B14" s="12"/>
      <c r="C14" s="12"/>
      <c r="D14" s="12"/>
      <c r="E14" s="12"/>
      <c r="F14" s="12"/>
      <c r="G14" s="12"/>
      <c r="H14" s="12"/>
      <c r="I14" s="12"/>
      <c r="J14" s="12"/>
      <c r="K14" s="12"/>
    </row>
    <row r="15" spans="1:1013" x14ac:dyDescent="0.25">
      <c r="A15" s="12"/>
      <c r="B15" s="12"/>
      <c r="C15" s="12"/>
      <c r="D15" s="12"/>
      <c r="E15" s="12"/>
      <c r="F15" s="12"/>
      <c r="G15" s="12"/>
      <c r="H15" s="12"/>
      <c r="I15" s="12"/>
      <c r="J15" s="12"/>
      <c r="K15" s="12"/>
    </row>
    <row r="16" spans="1:1013" x14ac:dyDescent="0.25">
      <c r="A16" s="12"/>
      <c r="B16" s="12"/>
      <c r="C16" s="12"/>
      <c r="D16" s="12"/>
      <c r="E16" s="12"/>
      <c r="F16" s="12"/>
      <c r="G16" s="12"/>
      <c r="H16" s="12"/>
      <c r="I16" s="12"/>
      <c r="J16" s="12"/>
      <c r="K16" s="12"/>
    </row>
    <row r="17" spans="1:11" x14ac:dyDescent="0.25">
      <c r="A17" s="12"/>
      <c r="B17" s="12"/>
      <c r="C17" s="12"/>
      <c r="D17" s="12"/>
      <c r="E17" s="12"/>
      <c r="F17" s="12"/>
      <c r="G17" s="12"/>
      <c r="H17" s="12"/>
      <c r="I17" s="12"/>
      <c r="J17" s="12"/>
      <c r="K17" s="12"/>
    </row>
    <row r="18" spans="1:11" x14ac:dyDescent="0.25">
      <c r="A18" s="12"/>
      <c r="B18" s="12"/>
      <c r="C18" s="12"/>
      <c r="D18" s="12"/>
      <c r="E18" s="12"/>
      <c r="F18" s="12"/>
      <c r="G18" s="12"/>
      <c r="H18" s="12"/>
      <c r="I18" s="12"/>
      <c r="J18" s="12"/>
      <c r="K18" s="12"/>
    </row>
    <row r="19" spans="1:11" x14ac:dyDescent="0.25">
      <c r="A19" s="12"/>
      <c r="B19" s="12"/>
      <c r="C19" s="12"/>
      <c r="D19" s="12"/>
      <c r="E19" s="12"/>
      <c r="F19" s="12"/>
      <c r="G19" s="12"/>
      <c r="H19" s="12"/>
      <c r="I19" s="12"/>
      <c r="J19" s="12"/>
      <c r="K19" s="12"/>
    </row>
    <row r="20" spans="1:11" x14ac:dyDescent="0.25">
      <c r="A20" s="12"/>
      <c r="B20" s="12"/>
      <c r="C20" s="12"/>
      <c r="D20" s="12"/>
      <c r="E20" s="12"/>
      <c r="F20" s="12"/>
      <c r="G20" s="12"/>
      <c r="H20" s="12"/>
      <c r="I20" s="12"/>
      <c r="J20" s="12"/>
      <c r="K20" s="12"/>
    </row>
    <row r="21" spans="1:11" x14ac:dyDescent="0.25">
      <c r="A21" s="12"/>
      <c r="B21" s="12"/>
      <c r="C21" s="12"/>
      <c r="D21" s="12"/>
      <c r="E21" s="12"/>
      <c r="F21" s="12"/>
      <c r="G21" s="12"/>
      <c r="H21" s="12"/>
      <c r="I21" s="12"/>
      <c r="J21" s="12"/>
      <c r="K21" s="12"/>
    </row>
    <row r="22" spans="1:11" x14ac:dyDescent="0.25">
      <c r="A22" s="12"/>
      <c r="B22" s="12"/>
      <c r="C22" s="12"/>
      <c r="D22" s="12"/>
      <c r="E22" s="12"/>
      <c r="F22" s="12"/>
      <c r="G22" s="12"/>
      <c r="H22" s="12"/>
      <c r="I22" s="12"/>
      <c r="J22" s="12"/>
      <c r="K22" s="12"/>
    </row>
    <row r="23" spans="1:11" x14ac:dyDescent="0.25">
      <c r="A23" s="12"/>
      <c r="B23" s="12"/>
      <c r="C23" s="12"/>
      <c r="D23" s="12"/>
      <c r="E23" s="12"/>
      <c r="F23" s="12"/>
      <c r="G23" s="12"/>
      <c r="H23" s="12"/>
      <c r="I23" s="12"/>
      <c r="J23" s="12"/>
      <c r="K23" s="12"/>
    </row>
    <row r="24" spans="1:11" x14ac:dyDescent="0.25">
      <c r="A24" s="12"/>
      <c r="B24" s="12"/>
      <c r="C24" s="12"/>
      <c r="D24" s="12"/>
      <c r="E24" s="12"/>
      <c r="F24" s="12"/>
      <c r="G24" s="12"/>
      <c r="H24" s="12"/>
      <c r="I24" s="12"/>
      <c r="J24" s="12"/>
      <c r="K24" s="12"/>
    </row>
    <row r="25" spans="1:11" x14ac:dyDescent="0.25">
      <c r="A25" s="12"/>
      <c r="B25" s="12"/>
      <c r="C25" s="12"/>
      <c r="D25" s="12"/>
      <c r="E25" s="12"/>
      <c r="F25" s="12"/>
      <c r="G25" s="12"/>
      <c r="H25" s="12"/>
      <c r="I25" s="12"/>
      <c r="J25" s="12"/>
      <c r="K25" s="12"/>
    </row>
    <row r="26" spans="1:11" x14ac:dyDescent="0.25">
      <c r="A26" s="12"/>
      <c r="B26" s="12"/>
      <c r="C26" s="12"/>
      <c r="D26" s="12"/>
      <c r="E26" s="12"/>
      <c r="F26" s="12"/>
      <c r="G26" s="12"/>
      <c r="H26" s="12"/>
      <c r="I26" s="12"/>
      <c r="J26" s="12"/>
      <c r="K26" s="12"/>
    </row>
    <row r="27" spans="1:11" x14ac:dyDescent="0.25">
      <c r="K27" s="12"/>
    </row>
    <row r="28" spans="1:11" x14ac:dyDescent="0.25">
      <c r="K28" s="12"/>
    </row>
    <row r="29" spans="1:11" x14ac:dyDescent="0.25">
      <c r="K29" s="12"/>
    </row>
    <row r="30" spans="1:11" x14ac:dyDescent="0.25">
      <c r="K30" s="12"/>
    </row>
    <row r="31" spans="1:11" x14ac:dyDescent="0.25">
      <c r="K31" s="12"/>
    </row>
    <row r="32" spans="1:11" x14ac:dyDescent="0.25">
      <c r="K32" s="12"/>
    </row>
    <row r="33" spans="11:11" x14ac:dyDescent="0.25">
      <c r="K33" s="12"/>
    </row>
    <row r="34" spans="11:11" x14ac:dyDescent="0.25">
      <c r="K34" s="12"/>
    </row>
    <row r="35" spans="11:11" x14ac:dyDescent="0.25">
      <c r="K35" s="12"/>
    </row>
    <row r="36" spans="11:11" x14ac:dyDescent="0.25">
      <c r="K36" s="12"/>
    </row>
    <row r="37" spans="11:11" x14ac:dyDescent="0.25">
      <c r="K37" s="12"/>
    </row>
    <row r="38" spans="11:11" x14ac:dyDescent="0.25">
      <c r="K38" s="12"/>
    </row>
    <row r="39" spans="11:11" x14ac:dyDescent="0.25">
      <c r="K39" s="12"/>
    </row>
    <row r="40" spans="11:11" x14ac:dyDescent="0.25">
      <c r="K40" s="12"/>
    </row>
    <row r="41" spans="11:11" x14ac:dyDescent="0.25">
      <c r="K41" s="12"/>
    </row>
    <row r="42" spans="11:11" x14ac:dyDescent="0.25">
      <c r="K42" s="12"/>
    </row>
    <row r="43" spans="11:11" x14ac:dyDescent="0.25">
      <c r="K43" s="12"/>
    </row>
    <row r="44" spans="11:11" x14ac:dyDescent="0.25">
      <c r="K44" s="12"/>
    </row>
    <row r="45" spans="11:11" x14ac:dyDescent="0.25">
      <c r="K45" s="12"/>
    </row>
    <row r="46" spans="11:11" x14ac:dyDescent="0.25">
      <c r="K46" s="12"/>
    </row>
    <row r="47" spans="11:11" x14ac:dyDescent="0.25">
      <c r="K47" s="12"/>
    </row>
    <row r="48" spans="11:11" x14ac:dyDescent="0.25">
      <c r="K48" s="12"/>
    </row>
    <row r="49" spans="11:11" x14ac:dyDescent="0.25">
      <c r="K49" s="12"/>
    </row>
    <row r="50" spans="11:11" x14ac:dyDescent="0.25">
      <c r="K50" s="12"/>
    </row>
    <row r="51" spans="11:11" x14ac:dyDescent="0.25">
      <c r="K51" s="12"/>
    </row>
    <row r="52" spans="11:11" x14ac:dyDescent="0.25">
      <c r="K52" s="12"/>
    </row>
    <row r="53" spans="11:11" x14ac:dyDescent="0.25">
      <c r="K53" s="12"/>
    </row>
    <row r="54" spans="11:11" x14ac:dyDescent="0.25">
      <c r="K54" s="12"/>
    </row>
    <row r="55" spans="11:11" x14ac:dyDescent="0.25">
      <c r="K55" s="12"/>
    </row>
    <row r="56" spans="11:11" x14ac:dyDescent="0.25">
      <c r="K56" s="12"/>
    </row>
    <row r="57" spans="11:11" x14ac:dyDescent="0.25">
      <c r="K57" s="12"/>
    </row>
    <row r="58" spans="11:11" x14ac:dyDescent="0.25">
      <c r="K58" s="12"/>
    </row>
    <row r="59" spans="11:11" x14ac:dyDescent="0.25">
      <c r="K59" s="12"/>
    </row>
    <row r="60" spans="11:11" x14ac:dyDescent="0.25">
      <c r="K60" s="12"/>
    </row>
    <row r="61" spans="11:11" x14ac:dyDescent="0.25">
      <c r="K61" s="12"/>
    </row>
    <row r="62" spans="11:11" x14ac:dyDescent="0.25">
      <c r="K62" s="12"/>
    </row>
    <row r="63" spans="11:11" x14ac:dyDescent="0.25">
      <c r="K63" s="12"/>
    </row>
    <row r="64" spans="11:11" x14ac:dyDescent="0.25">
      <c r="K64" s="12"/>
    </row>
    <row r="65" spans="11:11" x14ac:dyDescent="0.25">
      <c r="K65" s="12"/>
    </row>
    <row r="66" spans="11:11" x14ac:dyDescent="0.25">
      <c r="K66" s="12"/>
    </row>
    <row r="67" spans="11:11" x14ac:dyDescent="0.25">
      <c r="K67" s="12"/>
    </row>
    <row r="68" spans="11:11" x14ac:dyDescent="0.25">
      <c r="K68" s="12"/>
    </row>
    <row r="69" spans="11:11" x14ac:dyDescent="0.25">
      <c r="K69" s="12"/>
    </row>
    <row r="70" spans="11:11" x14ac:dyDescent="0.25">
      <c r="K70" s="12"/>
    </row>
    <row r="71" spans="11:11" x14ac:dyDescent="0.25">
      <c r="K71" s="12"/>
    </row>
    <row r="72" spans="11:11" x14ac:dyDescent="0.25">
      <c r="K72" s="12"/>
    </row>
    <row r="73" spans="11:11" x14ac:dyDescent="0.25">
      <c r="K73" s="12"/>
    </row>
    <row r="74" spans="11:11" x14ac:dyDescent="0.25">
      <c r="K74" s="12"/>
    </row>
    <row r="75" spans="11:11" x14ac:dyDescent="0.25">
      <c r="K75" s="12"/>
    </row>
    <row r="76" spans="11:11" x14ac:dyDescent="0.25">
      <c r="K76" s="12"/>
    </row>
    <row r="77" spans="11:11" x14ac:dyDescent="0.25">
      <c r="K77" s="12"/>
    </row>
    <row r="78" spans="11:11" x14ac:dyDescent="0.25">
      <c r="K78" s="12"/>
    </row>
    <row r="79" spans="11:11" x14ac:dyDescent="0.25">
      <c r="K79" s="12"/>
    </row>
    <row r="80" spans="11:11" x14ac:dyDescent="0.25">
      <c r="K80" s="12"/>
    </row>
    <row r="81" spans="11:11" x14ac:dyDescent="0.25">
      <c r="K81" s="12"/>
    </row>
    <row r="82" spans="11:11" x14ac:dyDescent="0.25">
      <c r="K82" s="12"/>
    </row>
    <row r="83" spans="11:11" x14ac:dyDescent="0.25">
      <c r="K83" s="12"/>
    </row>
    <row r="84" spans="11:11" x14ac:dyDescent="0.25">
      <c r="K84" s="12"/>
    </row>
    <row r="85" spans="11:11" x14ac:dyDescent="0.25">
      <c r="K85" s="12"/>
    </row>
    <row r="86" spans="11:11" x14ac:dyDescent="0.25">
      <c r="K86" s="12"/>
    </row>
    <row r="87" spans="11:11" x14ac:dyDescent="0.25">
      <c r="K87" s="12"/>
    </row>
    <row r="88" spans="11:11" x14ac:dyDescent="0.25">
      <c r="K88" s="12"/>
    </row>
    <row r="89" spans="11:11" x14ac:dyDescent="0.25">
      <c r="K89" s="12"/>
    </row>
    <row r="90" spans="11:11" x14ac:dyDescent="0.25">
      <c r="K90" s="12"/>
    </row>
    <row r="91" spans="11:11" x14ac:dyDescent="0.25">
      <c r="K91" s="12"/>
    </row>
    <row r="92" spans="11:11" x14ac:dyDescent="0.25">
      <c r="K92" s="12"/>
    </row>
    <row r="93" spans="11:11" x14ac:dyDescent="0.25">
      <c r="K93" s="12"/>
    </row>
    <row r="94" spans="11:11" x14ac:dyDescent="0.25">
      <c r="K94" s="12"/>
    </row>
    <row r="95" spans="11:11" x14ac:dyDescent="0.25">
      <c r="K95" s="12"/>
    </row>
    <row r="96" spans="11:11" x14ac:dyDescent="0.25">
      <c r="K96" s="12"/>
    </row>
    <row r="97" spans="11:11" x14ac:dyDescent="0.25">
      <c r="K97" s="12"/>
    </row>
    <row r="98" spans="11:11" x14ac:dyDescent="0.25">
      <c r="K98" s="12"/>
    </row>
    <row r="99" spans="11:11" x14ac:dyDescent="0.25">
      <c r="K99" s="12"/>
    </row>
    <row r="100" spans="11:11" x14ac:dyDescent="0.25">
      <c r="K100" s="12"/>
    </row>
    <row r="101" spans="11:11" x14ac:dyDescent="0.25">
      <c r="K101" s="12"/>
    </row>
    <row r="102" spans="11:11" x14ac:dyDescent="0.25">
      <c r="K102" s="12"/>
    </row>
    <row r="103" spans="11:11" x14ac:dyDescent="0.25">
      <c r="K103" s="12"/>
    </row>
    <row r="104" spans="11:11" x14ac:dyDescent="0.25">
      <c r="K104" s="12"/>
    </row>
    <row r="105" spans="11:11" x14ac:dyDescent="0.25">
      <c r="K105" s="12"/>
    </row>
    <row r="106" spans="11:11" x14ac:dyDescent="0.25">
      <c r="K106" s="12"/>
    </row>
    <row r="107" spans="11:11" x14ac:dyDescent="0.25">
      <c r="K107" s="12"/>
    </row>
    <row r="108" spans="11:11" x14ac:dyDescent="0.25">
      <c r="K108" s="12"/>
    </row>
    <row r="109" spans="11:11" x14ac:dyDescent="0.25">
      <c r="K109" s="12"/>
    </row>
    <row r="110" spans="11:11" x14ac:dyDescent="0.25">
      <c r="K110" s="12"/>
    </row>
    <row r="111" spans="11:11" x14ac:dyDescent="0.25">
      <c r="K111" s="12"/>
    </row>
    <row r="112" spans="11:11" x14ac:dyDescent="0.25">
      <c r="K112" s="12"/>
    </row>
    <row r="113" spans="11:11" x14ac:dyDescent="0.25">
      <c r="K113" s="12"/>
    </row>
    <row r="114" spans="11:11" x14ac:dyDescent="0.25">
      <c r="K114" s="12"/>
    </row>
    <row r="115" spans="11:11" x14ac:dyDescent="0.25">
      <c r="K115" s="12"/>
    </row>
    <row r="116" spans="11:11" x14ac:dyDescent="0.25">
      <c r="K116" s="12"/>
    </row>
    <row r="117" spans="11:11" x14ac:dyDescent="0.25">
      <c r="K117" s="12"/>
    </row>
    <row r="118" spans="11:11" x14ac:dyDescent="0.25">
      <c r="K118" s="12"/>
    </row>
    <row r="119" spans="11:11" x14ac:dyDescent="0.25">
      <c r="K119" s="12"/>
    </row>
    <row r="120" spans="11:11" x14ac:dyDescent="0.25">
      <c r="K120" s="12"/>
    </row>
    <row r="121" spans="11:11" x14ac:dyDescent="0.25">
      <c r="K121" s="12"/>
    </row>
    <row r="122" spans="11:11" x14ac:dyDescent="0.25">
      <c r="K122" s="12"/>
    </row>
    <row r="123" spans="11:11" x14ac:dyDescent="0.25">
      <c r="K123" s="12"/>
    </row>
    <row r="124" spans="11:11" x14ac:dyDescent="0.25">
      <c r="K124" s="12"/>
    </row>
    <row r="125" spans="11:11" x14ac:dyDescent="0.25">
      <c r="K125" s="12"/>
    </row>
    <row r="126" spans="11:11" x14ac:dyDescent="0.25">
      <c r="K126" s="12"/>
    </row>
    <row r="127" spans="11:11" x14ac:dyDescent="0.25">
      <c r="K127" s="12"/>
    </row>
    <row r="128" spans="11:11" x14ac:dyDescent="0.25">
      <c r="K128" s="12"/>
    </row>
    <row r="129" spans="11:11" x14ac:dyDescent="0.25">
      <c r="K129" s="12"/>
    </row>
    <row r="130" spans="11:11" x14ac:dyDescent="0.25">
      <c r="K130" s="12"/>
    </row>
    <row r="131" spans="11:11" x14ac:dyDescent="0.25">
      <c r="K131" s="12"/>
    </row>
    <row r="132" spans="11:11" x14ac:dyDescent="0.25">
      <c r="K132" s="12"/>
    </row>
    <row r="133" spans="11:11" x14ac:dyDescent="0.25">
      <c r="K133" s="12"/>
    </row>
    <row r="134" spans="11:11" x14ac:dyDescent="0.25">
      <c r="K134" s="12"/>
    </row>
    <row r="135" spans="11:11" x14ac:dyDescent="0.25">
      <c r="K135" s="12"/>
    </row>
    <row r="136" spans="11:11" x14ac:dyDescent="0.25">
      <c r="K136" s="12"/>
    </row>
    <row r="137" spans="11:11" x14ac:dyDescent="0.25">
      <c r="K137" s="12"/>
    </row>
    <row r="138" spans="11:11" x14ac:dyDescent="0.25">
      <c r="K138" s="12"/>
    </row>
    <row r="139" spans="11:11" x14ac:dyDescent="0.25">
      <c r="K139" s="12"/>
    </row>
    <row r="140" spans="11:11" x14ac:dyDescent="0.25">
      <c r="K140" s="12"/>
    </row>
    <row r="141" spans="11:11" x14ac:dyDescent="0.25">
      <c r="K141" s="12"/>
    </row>
    <row r="142" spans="11:11" x14ac:dyDescent="0.25">
      <c r="K142" s="12"/>
    </row>
    <row r="143" spans="11:11" x14ac:dyDescent="0.25">
      <c r="K143" s="12"/>
    </row>
    <row r="144" spans="11:11" x14ac:dyDescent="0.25">
      <c r="K144" s="12"/>
    </row>
    <row r="145" spans="11:11" x14ac:dyDescent="0.25">
      <c r="K145" s="12"/>
    </row>
    <row r="146" spans="11:11" x14ac:dyDescent="0.25">
      <c r="K146" s="12"/>
    </row>
    <row r="147" spans="11:11" x14ac:dyDescent="0.25">
      <c r="K147" s="12"/>
    </row>
    <row r="148" spans="11:11" x14ac:dyDescent="0.25">
      <c r="K148" s="12"/>
    </row>
    <row r="149" spans="11:11" x14ac:dyDescent="0.25">
      <c r="K149" s="12"/>
    </row>
    <row r="150" spans="11:11" x14ac:dyDescent="0.25">
      <c r="K150" s="12"/>
    </row>
    <row r="151" spans="11:11" x14ac:dyDescent="0.25">
      <c r="K151" s="12"/>
    </row>
    <row r="152" spans="11:11" x14ac:dyDescent="0.25">
      <c r="K152" s="12"/>
    </row>
    <row r="153" spans="11:11" x14ac:dyDescent="0.25">
      <c r="K153" s="12"/>
    </row>
    <row r="154" spans="11:11" x14ac:dyDescent="0.25">
      <c r="K154" s="12"/>
    </row>
    <row r="155" spans="11:11" x14ac:dyDescent="0.25">
      <c r="K155" s="12"/>
    </row>
    <row r="156" spans="11:11" x14ac:dyDescent="0.25">
      <c r="K156" s="12"/>
    </row>
    <row r="157" spans="11:11" x14ac:dyDescent="0.25">
      <c r="K157" s="12"/>
    </row>
    <row r="158" spans="11:11" x14ac:dyDescent="0.25">
      <c r="K158" s="12"/>
    </row>
    <row r="159" spans="11:11" x14ac:dyDescent="0.25">
      <c r="K159" s="12"/>
    </row>
    <row r="160" spans="11:11" x14ac:dyDescent="0.25">
      <c r="K160" s="12"/>
    </row>
    <row r="161" spans="11:11" x14ac:dyDescent="0.25">
      <c r="K161" s="12"/>
    </row>
    <row r="162" spans="11:11" x14ac:dyDescent="0.25">
      <c r="K162" s="12"/>
    </row>
    <row r="163" spans="11:11" x14ac:dyDescent="0.25">
      <c r="K163" s="12"/>
    </row>
    <row r="164" spans="11:11" x14ac:dyDescent="0.25">
      <c r="K164" s="12"/>
    </row>
    <row r="165" spans="11:11" x14ac:dyDescent="0.25">
      <c r="K165" s="12"/>
    </row>
    <row r="166" spans="11:11" x14ac:dyDescent="0.25">
      <c r="K166" s="12"/>
    </row>
    <row r="167" spans="11:11" x14ac:dyDescent="0.25">
      <c r="K167" s="12"/>
    </row>
    <row r="168" spans="11:11" x14ac:dyDescent="0.25">
      <c r="K168" s="12"/>
    </row>
    <row r="169" spans="11:11" x14ac:dyDescent="0.25">
      <c r="K169" s="12"/>
    </row>
    <row r="170" spans="11:11" x14ac:dyDescent="0.25">
      <c r="K170" s="12"/>
    </row>
    <row r="171" spans="11:11" x14ac:dyDescent="0.25">
      <c r="K171" s="12"/>
    </row>
    <row r="172" spans="11:11" x14ac:dyDescent="0.25">
      <c r="K172" s="12"/>
    </row>
    <row r="173" spans="11:11" x14ac:dyDescent="0.25">
      <c r="K173" s="12"/>
    </row>
    <row r="174" spans="11:11" x14ac:dyDescent="0.25">
      <c r="K174" s="12"/>
    </row>
    <row r="175" spans="11:11" x14ac:dyDescent="0.25">
      <c r="K175" s="12"/>
    </row>
    <row r="176" spans="11:11" x14ac:dyDescent="0.25">
      <c r="K176" s="12"/>
    </row>
    <row r="177" spans="11:11" x14ac:dyDescent="0.25">
      <c r="K177" s="12"/>
    </row>
    <row r="178" spans="11:11" x14ac:dyDescent="0.25">
      <c r="K178" s="12"/>
    </row>
    <row r="179" spans="11:11" x14ac:dyDescent="0.25">
      <c r="K179" s="12"/>
    </row>
    <row r="180" spans="11:11" x14ac:dyDescent="0.25">
      <c r="K180" s="12"/>
    </row>
    <row r="181" spans="11:11" x14ac:dyDescent="0.25">
      <c r="K181" s="12"/>
    </row>
    <row r="182" spans="11:11" x14ac:dyDescent="0.25">
      <c r="K182" s="12"/>
    </row>
    <row r="183" spans="11:11" x14ac:dyDescent="0.25">
      <c r="K183" s="12"/>
    </row>
    <row r="184" spans="11:11" x14ac:dyDescent="0.25">
      <c r="K184" s="12"/>
    </row>
    <row r="185" spans="11:11" x14ac:dyDescent="0.25">
      <c r="K185" s="12"/>
    </row>
    <row r="186" spans="11:11" x14ac:dyDescent="0.25">
      <c r="K186" s="12"/>
    </row>
    <row r="187" spans="11:11" x14ac:dyDescent="0.25">
      <c r="K187" s="12"/>
    </row>
    <row r="188" spans="11:11" x14ac:dyDescent="0.25">
      <c r="K188" s="12"/>
    </row>
    <row r="189" spans="11:11" x14ac:dyDescent="0.25">
      <c r="K189" s="12"/>
    </row>
    <row r="190" spans="11:11" x14ac:dyDescent="0.25">
      <c r="K190" s="12"/>
    </row>
    <row r="191" spans="11:11" x14ac:dyDescent="0.25">
      <c r="K191" s="12"/>
    </row>
    <row r="192" spans="11:11" x14ac:dyDescent="0.25">
      <c r="K192" s="12"/>
    </row>
    <row r="193" spans="11:11" x14ac:dyDescent="0.25">
      <c r="K193" s="12"/>
    </row>
    <row r="194" spans="11:11" x14ac:dyDescent="0.25">
      <c r="K194" s="12"/>
    </row>
    <row r="195" spans="11:11" x14ac:dyDescent="0.25">
      <c r="K195" s="12"/>
    </row>
    <row r="196" spans="11:11" x14ac:dyDescent="0.25">
      <c r="K196" s="12"/>
    </row>
    <row r="197" spans="11:11" x14ac:dyDescent="0.25">
      <c r="K197" s="12"/>
    </row>
    <row r="198" spans="11:11" x14ac:dyDescent="0.25">
      <c r="K198" s="12"/>
    </row>
    <row r="199" spans="11:11" x14ac:dyDescent="0.25">
      <c r="K199" s="12"/>
    </row>
    <row r="200" spans="11:11" x14ac:dyDescent="0.25">
      <c r="K200" s="12"/>
    </row>
    <row r="201" spans="11:11" x14ac:dyDescent="0.25">
      <c r="K201" s="12"/>
    </row>
    <row r="202" spans="11:11" x14ac:dyDescent="0.25">
      <c r="K202" s="12"/>
    </row>
    <row r="203" spans="11:11" x14ac:dyDescent="0.25">
      <c r="K203" s="12"/>
    </row>
    <row r="204" spans="11:11" x14ac:dyDescent="0.25">
      <c r="K204" s="12"/>
    </row>
    <row r="205" spans="11:11" x14ac:dyDescent="0.25">
      <c r="K205" s="12"/>
    </row>
    <row r="206" spans="11:11" x14ac:dyDescent="0.25">
      <c r="K206" s="12"/>
    </row>
    <row r="207" spans="11:11" x14ac:dyDescent="0.25">
      <c r="K207" s="12"/>
    </row>
    <row r="208" spans="11:11" x14ac:dyDescent="0.25">
      <c r="K208" s="12"/>
    </row>
    <row r="209" spans="11:11" x14ac:dyDescent="0.25">
      <c r="K209" s="12"/>
    </row>
    <row r="210" spans="11:11" x14ac:dyDescent="0.25">
      <c r="K210" s="12"/>
    </row>
    <row r="211" spans="11:11" x14ac:dyDescent="0.25">
      <c r="K211" s="12"/>
    </row>
    <row r="212" spans="11:11" x14ac:dyDescent="0.25">
      <c r="K212" s="12"/>
    </row>
    <row r="213" spans="11:11" x14ac:dyDescent="0.25">
      <c r="K213" s="12"/>
    </row>
    <row r="214" spans="11:11" x14ac:dyDescent="0.25">
      <c r="K214" s="12"/>
    </row>
    <row r="215" spans="11:11" x14ac:dyDescent="0.25">
      <c r="K215" s="12"/>
    </row>
    <row r="216" spans="11:11" x14ac:dyDescent="0.25">
      <c r="K216" s="12"/>
    </row>
    <row r="217" spans="11:11" x14ac:dyDescent="0.25">
      <c r="K217" s="12"/>
    </row>
    <row r="218" spans="11:11" x14ac:dyDescent="0.25">
      <c r="K218" s="12"/>
    </row>
    <row r="219" spans="11:11" x14ac:dyDescent="0.25">
      <c r="K219" s="12"/>
    </row>
    <row r="220" spans="11:11" x14ac:dyDescent="0.25">
      <c r="K220" s="12"/>
    </row>
    <row r="221" spans="11:11" x14ac:dyDescent="0.25">
      <c r="K221" s="12"/>
    </row>
    <row r="222" spans="11:11" x14ac:dyDescent="0.25">
      <c r="K222" s="12"/>
    </row>
    <row r="223" spans="11:11" x14ac:dyDescent="0.25">
      <c r="K223" s="12"/>
    </row>
    <row r="224" spans="11:11" x14ac:dyDescent="0.25">
      <c r="K224" s="12"/>
    </row>
    <row r="225" spans="11:11" x14ac:dyDescent="0.25">
      <c r="K225" s="12"/>
    </row>
    <row r="226" spans="11:11" x14ac:dyDescent="0.25">
      <c r="K226" s="12"/>
    </row>
    <row r="227" spans="11:11" x14ac:dyDescent="0.25">
      <c r="K227" s="12"/>
    </row>
    <row r="228" spans="11:11" x14ac:dyDescent="0.25">
      <c r="K228" s="12"/>
    </row>
    <row r="229" spans="11:11" x14ac:dyDescent="0.25">
      <c r="K229" s="12"/>
    </row>
    <row r="230" spans="11:11" x14ac:dyDescent="0.25">
      <c r="K230" s="12"/>
    </row>
    <row r="231" spans="11:11" x14ac:dyDescent="0.25">
      <c r="K231" s="12"/>
    </row>
    <row r="232" spans="11:11" x14ac:dyDescent="0.25">
      <c r="K232" s="12"/>
    </row>
    <row r="233" spans="11:11" x14ac:dyDescent="0.25">
      <c r="K233" s="12"/>
    </row>
    <row r="234" spans="11:11" x14ac:dyDescent="0.25">
      <c r="K234" s="12"/>
    </row>
    <row r="235" spans="11:11" x14ac:dyDescent="0.25">
      <c r="K235" s="12"/>
    </row>
    <row r="236" spans="11:11" x14ac:dyDescent="0.25">
      <c r="K236" s="12"/>
    </row>
    <row r="237" spans="11:11" x14ac:dyDescent="0.25">
      <c r="K237" s="12"/>
    </row>
    <row r="238" spans="11:11" x14ac:dyDescent="0.25">
      <c r="K238" s="12"/>
    </row>
    <row r="239" spans="11:11" x14ac:dyDescent="0.25">
      <c r="K239" s="12"/>
    </row>
    <row r="240" spans="11:11" x14ac:dyDescent="0.25">
      <c r="K240" s="12"/>
    </row>
    <row r="241" spans="11:11" x14ac:dyDescent="0.25">
      <c r="K241" s="12"/>
    </row>
    <row r="242" spans="11:11" x14ac:dyDescent="0.25">
      <c r="K242" s="12"/>
    </row>
    <row r="243" spans="11:11" x14ac:dyDescent="0.25">
      <c r="K243" s="12"/>
    </row>
    <row r="244" spans="11:11" x14ac:dyDescent="0.25">
      <c r="K244" s="12"/>
    </row>
    <row r="245" spans="11:11" x14ac:dyDescent="0.25">
      <c r="K245" s="12"/>
    </row>
    <row r="246" spans="11:11" x14ac:dyDescent="0.25">
      <c r="K246" s="12"/>
    </row>
    <row r="247" spans="11:11" x14ac:dyDescent="0.25">
      <c r="K247" s="12"/>
    </row>
    <row r="248" spans="11:11" x14ac:dyDescent="0.25">
      <c r="K248" s="12"/>
    </row>
    <row r="249" spans="11:11" x14ac:dyDescent="0.25">
      <c r="K249" s="12"/>
    </row>
    <row r="250" spans="11:11" x14ac:dyDescent="0.25">
      <c r="K250" s="12"/>
    </row>
    <row r="251" spans="11:11" x14ac:dyDescent="0.25">
      <c r="K251" s="12"/>
    </row>
    <row r="252" spans="11:11" x14ac:dyDescent="0.25">
      <c r="K252" s="12"/>
    </row>
    <row r="253" spans="11:11" x14ac:dyDescent="0.25">
      <c r="K253" s="12"/>
    </row>
    <row r="254" spans="11:11" x14ac:dyDescent="0.25">
      <c r="K254" s="12"/>
    </row>
    <row r="255" spans="11:11" x14ac:dyDescent="0.25">
      <c r="K255" s="12"/>
    </row>
    <row r="256" spans="11:11" x14ac:dyDescent="0.25">
      <c r="K256" s="12"/>
    </row>
    <row r="257" spans="11:11" x14ac:dyDescent="0.25">
      <c r="K257" s="12"/>
    </row>
    <row r="258" spans="11:11" x14ac:dyDescent="0.25">
      <c r="K258" s="12"/>
    </row>
    <row r="259" spans="11:11" x14ac:dyDescent="0.25">
      <c r="K259" s="12"/>
    </row>
    <row r="260" spans="11:11" x14ac:dyDescent="0.25">
      <c r="K260" s="12"/>
    </row>
    <row r="261" spans="11:11" x14ac:dyDescent="0.25">
      <c r="K261" s="12"/>
    </row>
    <row r="262" spans="11:11" x14ac:dyDescent="0.25">
      <c r="K262" s="12"/>
    </row>
    <row r="263" spans="11:11" x14ac:dyDescent="0.25">
      <c r="K263" s="12"/>
    </row>
    <row r="264" spans="11:11" x14ac:dyDescent="0.25">
      <c r="K264" s="12"/>
    </row>
    <row r="265" spans="11:11" x14ac:dyDescent="0.25">
      <c r="K265" s="12"/>
    </row>
    <row r="266" spans="11:11" x14ac:dyDescent="0.25">
      <c r="K266" s="12"/>
    </row>
    <row r="267" spans="11:11" x14ac:dyDescent="0.25">
      <c r="K267" s="12"/>
    </row>
    <row r="268" spans="11:11" x14ac:dyDescent="0.25">
      <c r="K268" s="12"/>
    </row>
    <row r="269" spans="11:11" x14ac:dyDescent="0.25">
      <c r="K269" s="12"/>
    </row>
    <row r="270" spans="11:11" x14ac:dyDescent="0.25">
      <c r="K270" s="12"/>
    </row>
    <row r="271" spans="11:11" x14ac:dyDescent="0.25">
      <c r="K271" s="12"/>
    </row>
    <row r="272" spans="11:11" x14ac:dyDescent="0.25">
      <c r="K272" s="12"/>
    </row>
    <row r="273" spans="11:11" x14ac:dyDescent="0.25">
      <c r="K273" s="12"/>
    </row>
    <row r="274" spans="11:11" x14ac:dyDescent="0.25">
      <c r="K274" s="12"/>
    </row>
    <row r="275" spans="11:11" x14ac:dyDescent="0.25">
      <c r="K275" s="12"/>
    </row>
    <row r="276" spans="11:11" x14ac:dyDescent="0.25">
      <c r="K276" s="12"/>
    </row>
    <row r="277" spans="11:11" x14ac:dyDescent="0.25">
      <c r="K277" s="12"/>
    </row>
    <row r="278" spans="11:11" x14ac:dyDescent="0.25">
      <c r="K278" s="12"/>
    </row>
    <row r="279" spans="11:11" x14ac:dyDescent="0.25">
      <c r="K279" s="12"/>
    </row>
    <row r="280" spans="11:11" x14ac:dyDescent="0.25">
      <c r="K280" s="12"/>
    </row>
    <row r="281" spans="11:11" x14ac:dyDescent="0.25">
      <c r="K281" s="12"/>
    </row>
    <row r="282" spans="11:11" x14ac:dyDescent="0.25">
      <c r="K282" s="12"/>
    </row>
    <row r="283" spans="11:11" x14ac:dyDescent="0.25">
      <c r="K283" s="12"/>
    </row>
    <row r="284" spans="11:11" x14ac:dyDescent="0.25">
      <c r="K284" s="12"/>
    </row>
    <row r="285" spans="11:11" x14ac:dyDescent="0.25">
      <c r="K285" s="12"/>
    </row>
    <row r="286" spans="11:11" x14ac:dyDescent="0.25">
      <c r="K286" s="12"/>
    </row>
    <row r="287" spans="11:11" x14ac:dyDescent="0.25">
      <c r="K287" s="12"/>
    </row>
    <row r="288" spans="11:11" x14ac:dyDescent="0.25">
      <c r="K288" s="12"/>
    </row>
    <row r="289" spans="11:11" x14ac:dyDescent="0.25">
      <c r="K289" s="12"/>
    </row>
    <row r="290" spans="11:11" x14ac:dyDescent="0.25">
      <c r="K290" s="12"/>
    </row>
    <row r="291" spans="11:11" x14ac:dyDescent="0.25">
      <c r="K291" s="12"/>
    </row>
    <row r="292" spans="11:11" x14ac:dyDescent="0.25">
      <c r="K292" s="12"/>
    </row>
    <row r="293" spans="11:11" x14ac:dyDescent="0.25">
      <c r="K293" s="12"/>
    </row>
    <row r="294" spans="11:11" x14ac:dyDescent="0.25">
      <c r="K294" s="12"/>
    </row>
    <row r="295" spans="11:11" x14ac:dyDescent="0.25">
      <c r="K295" s="12"/>
    </row>
    <row r="296" spans="11:11" x14ac:dyDescent="0.25">
      <c r="K296" s="12"/>
    </row>
    <row r="297" spans="11:11" x14ac:dyDescent="0.25">
      <c r="K297" s="12"/>
    </row>
    <row r="298" spans="11:11" x14ac:dyDescent="0.25">
      <c r="K298" s="12"/>
    </row>
    <row r="299" spans="11:11" x14ac:dyDescent="0.25">
      <c r="K299" s="12"/>
    </row>
    <row r="300" spans="11:11" x14ac:dyDescent="0.25">
      <c r="K300" s="12"/>
    </row>
    <row r="301" spans="11:11" x14ac:dyDescent="0.25">
      <c r="K301" s="12"/>
    </row>
    <row r="302" spans="11:11" x14ac:dyDescent="0.25">
      <c r="K302" s="12"/>
    </row>
    <row r="303" spans="11:11" x14ac:dyDescent="0.25">
      <c r="K303" s="12"/>
    </row>
    <row r="304" spans="11:11" x14ac:dyDescent="0.25">
      <c r="K304" s="12"/>
    </row>
    <row r="305" spans="11:11" x14ac:dyDescent="0.25">
      <c r="K305" s="12"/>
    </row>
    <row r="306" spans="11:11" x14ac:dyDescent="0.25">
      <c r="K306" s="12"/>
    </row>
    <row r="307" spans="11:11" x14ac:dyDescent="0.25">
      <c r="K307" s="12"/>
    </row>
    <row r="308" spans="11:11" x14ac:dyDescent="0.25">
      <c r="K308" s="12"/>
    </row>
    <row r="309" spans="11:11" x14ac:dyDescent="0.25">
      <c r="K309" s="12"/>
    </row>
    <row r="310" spans="11:11" x14ac:dyDescent="0.25">
      <c r="K310" s="12"/>
    </row>
    <row r="311" spans="11:11" x14ac:dyDescent="0.25">
      <c r="K311" s="12"/>
    </row>
    <row r="312" spans="11:11" x14ac:dyDescent="0.25">
      <c r="K312" s="12"/>
    </row>
    <row r="313" spans="11:11" x14ac:dyDescent="0.25">
      <c r="K313" s="12"/>
    </row>
    <row r="314" spans="11:11" x14ac:dyDescent="0.25">
      <c r="K314" s="12"/>
    </row>
    <row r="315" spans="11:11" x14ac:dyDescent="0.25">
      <c r="K315" s="12"/>
    </row>
    <row r="316" spans="11:11" x14ac:dyDescent="0.25">
      <c r="K316" s="12"/>
    </row>
    <row r="317" spans="11:11" x14ac:dyDescent="0.25">
      <c r="K317" s="12"/>
    </row>
    <row r="318" spans="11:11" x14ac:dyDescent="0.25">
      <c r="K318" s="12"/>
    </row>
    <row r="319" spans="11:11" x14ac:dyDescent="0.25">
      <c r="K319" s="12"/>
    </row>
    <row r="320" spans="11:11" x14ac:dyDescent="0.25">
      <c r="K320" s="12"/>
    </row>
    <row r="321" spans="11:11" x14ac:dyDescent="0.25">
      <c r="K321" s="12"/>
    </row>
    <row r="322" spans="11:11" x14ac:dyDescent="0.25">
      <c r="K322" s="12"/>
    </row>
    <row r="323" spans="11:11" x14ac:dyDescent="0.25">
      <c r="K323" s="12"/>
    </row>
    <row r="324" spans="11:11" x14ac:dyDescent="0.25">
      <c r="K324" s="12"/>
    </row>
    <row r="325" spans="11:11" x14ac:dyDescent="0.25">
      <c r="K325" s="12"/>
    </row>
    <row r="326" spans="11:11" x14ac:dyDescent="0.25">
      <c r="K326" s="12"/>
    </row>
    <row r="327" spans="11:11" x14ac:dyDescent="0.25">
      <c r="K327" s="12"/>
    </row>
    <row r="328" spans="11:11" x14ac:dyDescent="0.25">
      <c r="K328" s="12"/>
    </row>
    <row r="329" spans="11:11" x14ac:dyDescent="0.25">
      <c r="K329" s="12"/>
    </row>
    <row r="330" spans="11:11" x14ac:dyDescent="0.25">
      <c r="K330" s="12"/>
    </row>
    <row r="331" spans="11:11" x14ac:dyDescent="0.25">
      <c r="K331" s="12"/>
    </row>
    <row r="332" spans="11:11" x14ac:dyDescent="0.25">
      <c r="K332" s="12"/>
    </row>
    <row r="333" spans="11:11" x14ac:dyDescent="0.25">
      <c r="K333" s="12"/>
    </row>
    <row r="334" spans="11:11" x14ac:dyDescent="0.25">
      <c r="K334" s="12"/>
    </row>
    <row r="335" spans="11:11" x14ac:dyDescent="0.25">
      <c r="K335" s="12"/>
    </row>
    <row r="336" spans="11:11" x14ac:dyDescent="0.25">
      <c r="K336" s="12"/>
    </row>
    <row r="337" spans="11:11" x14ac:dyDescent="0.25">
      <c r="K337" s="12"/>
    </row>
    <row r="338" spans="11:11" x14ac:dyDescent="0.25">
      <c r="K338" s="12"/>
    </row>
    <row r="339" spans="11:11" x14ac:dyDescent="0.25">
      <c r="K339" s="12"/>
    </row>
    <row r="340" spans="11:11" x14ac:dyDescent="0.25">
      <c r="K340" s="12"/>
    </row>
    <row r="341" spans="11:11" x14ac:dyDescent="0.25">
      <c r="K341" s="12"/>
    </row>
    <row r="342" spans="11:11" x14ac:dyDescent="0.25">
      <c r="K342" s="12"/>
    </row>
    <row r="343" spans="11:11" x14ac:dyDescent="0.25">
      <c r="K343" s="12"/>
    </row>
    <row r="344" spans="11:11" x14ac:dyDescent="0.25">
      <c r="K344" s="12"/>
    </row>
    <row r="345" spans="11:11" x14ac:dyDescent="0.25">
      <c r="K345" s="12"/>
    </row>
    <row r="346" spans="11:11" x14ac:dyDescent="0.25">
      <c r="K346" s="12"/>
    </row>
    <row r="347" spans="11:11" x14ac:dyDescent="0.25">
      <c r="K347" s="12"/>
    </row>
    <row r="348" spans="11:11" x14ac:dyDescent="0.25">
      <c r="K348" s="12"/>
    </row>
    <row r="349" spans="11:11" x14ac:dyDescent="0.25">
      <c r="K349" s="12"/>
    </row>
    <row r="350" spans="11:11" x14ac:dyDescent="0.25">
      <c r="K350" s="12"/>
    </row>
    <row r="351" spans="11:11" x14ac:dyDescent="0.25">
      <c r="K351" s="12"/>
    </row>
    <row r="352" spans="11:11" x14ac:dyDescent="0.25">
      <c r="K352" s="12"/>
    </row>
    <row r="353" spans="11:11" x14ac:dyDescent="0.25">
      <c r="K353" s="12"/>
    </row>
    <row r="354" spans="11:11" x14ac:dyDescent="0.25">
      <c r="K354" s="12"/>
    </row>
    <row r="355" spans="11:11" x14ac:dyDescent="0.25">
      <c r="K355" s="12"/>
    </row>
    <row r="356" spans="11:11" x14ac:dyDescent="0.25">
      <c r="K356" s="12"/>
    </row>
    <row r="357" spans="11:11" x14ac:dyDescent="0.25">
      <c r="K357" s="12"/>
    </row>
    <row r="358" spans="11:11" x14ac:dyDescent="0.25">
      <c r="K358" s="12"/>
    </row>
    <row r="359" spans="11:11" x14ac:dyDescent="0.25">
      <c r="K359" s="12"/>
    </row>
    <row r="360" spans="11:11" x14ac:dyDescent="0.25">
      <c r="K360" s="12"/>
    </row>
    <row r="361" spans="11:11" x14ac:dyDescent="0.25">
      <c r="K361" s="12"/>
    </row>
    <row r="362" spans="11:11" x14ac:dyDescent="0.25">
      <c r="K362" s="12"/>
    </row>
    <row r="363" spans="11:11" x14ac:dyDescent="0.25">
      <c r="K363" s="12"/>
    </row>
    <row r="364" spans="11:11" x14ac:dyDescent="0.25">
      <c r="K364" s="12"/>
    </row>
    <row r="365" spans="11:11" x14ac:dyDescent="0.25">
      <c r="K365" s="12"/>
    </row>
    <row r="366" spans="11:11" x14ac:dyDescent="0.25">
      <c r="K366" s="12"/>
    </row>
    <row r="367" spans="11:11" x14ac:dyDescent="0.25">
      <c r="K367" s="12"/>
    </row>
    <row r="368" spans="11:11" x14ac:dyDescent="0.25">
      <c r="K368" s="12"/>
    </row>
    <row r="369" spans="11:11" x14ac:dyDescent="0.25">
      <c r="K369" s="12"/>
    </row>
    <row r="370" spans="11:11" x14ac:dyDescent="0.25">
      <c r="K370" s="12"/>
    </row>
    <row r="371" spans="11:11" x14ac:dyDescent="0.25">
      <c r="K371" s="12"/>
    </row>
    <row r="372" spans="11:11" x14ac:dyDescent="0.25">
      <c r="K372" s="12"/>
    </row>
    <row r="373" spans="11:11" x14ac:dyDescent="0.25">
      <c r="K373" s="12"/>
    </row>
    <row r="374" spans="11:11" x14ac:dyDescent="0.25">
      <c r="K374" s="12"/>
    </row>
    <row r="375" spans="11:11" x14ac:dyDescent="0.25">
      <c r="K375" s="12"/>
    </row>
    <row r="376" spans="11:11" x14ac:dyDescent="0.25">
      <c r="K376" s="12"/>
    </row>
    <row r="377" spans="11:11" x14ac:dyDescent="0.25">
      <c r="K377" s="12"/>
    </row>
    <row r="378" spans="11:11" x14ac:dyDescent="0.25">
      <c r="K378" s="12"/>
    </row>
    <row r="379" spans="11:11" x14ac:dyDescent="0.25">
      <c r="K379" s="12"/>
    </row>
    <row r="380" spans="11:11" x14ac:dyDescent="0.25">
      <c r="K380" s="12"/>
    </row>
    <row r="381" spans="11:11" x14ac:dyDescent="0.25">
      <c r="K381" s="12"/>
    </row>
    <row r="382" spans="11:11" x14ac:dyDescent="0.25">
      <c r="K382" s="12"/>
    </row>
    <row r="383" spans="11:11" x14ac:dyDescent="0.25">
      <c r="K383" s="12"/>
    </row>
    <row r="384" spans="11:11" x14ac:dyDescent="0.25">
      <c r="K384" s="12"/>
    </row>
    <row r="385" spans="11:11" x14ac:dyDescent="0.25">
      <c r="K385" s="12"/>
    </row>
    <row r="386" spans="11:11" x14ac:dyDescent="0.25">
      <c r="K386" s="12"/>
    </row>
    <row r="387" spans="11:11" x14ac:dyDescent="0.25">
      <c r="K387" s="12"/>
    </row>
    <row r="388" spans="11:11" x14ac:dyDescent="0.25">
      <c r="K388" s="12"/>
    </row>
    <row r="389" spans="11:11" x14ac:dyDescent="0.25">
      <c r="K389" s="12"/>
    </row>
    <row r="390" spans="11:11" x14ac:dyDescent="0.25">
      <c r="K390" s="12"/>
    </row>
    <row r="391" spans="11:11" x14ac:dyDescent="0.25">
      <c r="K391" s="12"/>
    </row>
    <row r="392" spans="11:11" x14ac:dyDescent="0.25">
      <c r="K392" s="12"/>
    </row>
    <row r="393" spans="11:11" x14ac:dyDescent="0.25">
      <c r="K393" s="12"/>
    </row>
    <row r="394" spans="11:11" x14ac:dyDescent="0.25">
      <c r="K394" s="12"/>
    </row>
    <row r="395" spans="11:11" x14ac:dyDescent="0.25">
      <c r="K395" s="12"/>
    </row>
    <row r="396" spans="11:11" x14ac:dyDescent="0.25">
      <c r="K396" s="12"/>
    </row>
    <row r="397" spans="11:11" x14ac:dyDescent="0.25">
      <c r="K397" s="12"/>
    </row>
    <row r="398" spans="11:11" x14ac:dyDescent="0.25">
      <c r="K398" s="12"/>
    </row>
    <row r="399" spans="11:11" x14ac:dyDescent="0.25">
      <c r="K399" s="12"/>
    </row>
    <row r="400" spans="11:11" x14ac:dyDescent="0.25">
      <c r="K400" s="12"/>
    </row>
    <row r="401" spans="11:11" x14ac:dyDescent="0.25">
      <c r="K401" s="12"/>
    </row>
    <row r="402" spans="11:11" x14ac:dyDescent="0.25">
      <c r="K402" s="12"/>
    </row>
    <row r="403" spans="11:11" x14ac:dyDescent="0.25">
      <c r="K403" s="12"/>
    </row>
    <row r="404" spans="11:11" x14ac:dyDescent="0.25">
      <c r="K404" s="12"/>
    </row>
    <row r="405" spans="11:11" x14ac:dyDescent="0.25">
      <c r="K405" s="12"/>
    </row>
    <row r="406" spans="11:11" x14ac:dyDescent="0.25">
      <c r="K406" s="12"/>
    </row>
    <row r="407" spans="11:11" x14ac:dyDescent="0.25">
      <c r="K407" s="12"/>
    </row>
    <row r="408" spans="11:11" x14ac:dyDescent="0.25">
      <c r="K408" s="12"/>
    </row>
    <row r="409" spans="11:11" x14ac:dyDescent="0.25">
      <c r="K409" s="12"/>
    </row>
    <row r="410" spans="11:11" x14ac:dyDescent="0.25">
      <c r="K410" s="12"/>
    </row>
    <row r="411" spans="11:11" x14ac:dyDescent="0.25">
      <c r="K411" s="12"/>
    </row>
    <row r="412" spans="11:11" x14ac:dyDescent="0.25">
      <c r="K412" s="12"/>
    </row>
    <row r="413" spans="11:11" x14ac:dyDescent="0.25">
      <c r="K413" s="12"/>
    </row>
    <row r="414" spans="11:11" x14ac:dyDescent="0.25">
      <c r="K414" s="12"/>
    </row>
    <row r="415" spans="11:11" x14ac:dyDescent="0.25">
      <c r="K415" s="12"/>
    </row>
    <row r="416" spans="11:11" x14ac:dyDescent="0.25">
      <c r="K416" s="12"/>
    </row>
    <row r="417" spans="11:11" x14ac:dyDescent="0.25">
      <c r="K417" s="12"/>
    </row>
    <row r="418" spans="11:11" x14ac:dyDescent="0.25">
      <c r="K418" s="12"/>
    </row>
    <row r="419" spans="11:11" x14ac:dyDescent="0.25">
      <c r="K419" s="12"/>
    </row>
    <row r="420" spans="11:11" x14ac:dyDescent="0.25">
      <c r="K420" s="12"/>
    </row>
    <row r="421" spans="11:11" x14ac:dyDescent="0.25">
      <c r="K421" s="12"/>
    </row>
    <row r="422" spans="11:11" x14ac:dyDescent="0.25">
      <c r="K422" s="12"/>
    </row>
    <row r="423" spans="11:11" x14ac:dyDescent="0.25">
      <c r="K423" s="12"/>
    </row>
    <row r="424" spans="11:11" x14ac:dyDescent="0.25">
      <c r="K424" s="12"/>
    </row>
    <row r="425" spans="11:11" x14ac:dyDescent="0.25">
      <c r="K425" s="12"/>
    </row>
    <row r="426" spans="11:11" x14ac:dyDescent="0.25">
      <c r="K426" s="12"/>
    </row>
    <row r="427" spans="11:11" x14ac:dyDescent="0.25">
      <c r="K427" s="12"/>
    </row>
    <row r="428" spans="11:11" x14ac:dyDescent="0.25">
      <c r="K428" s="12"/>
    </row>
    <row r="429" spans="11:11" x14ac:dyDescent="0.25">
      <c r="K429" s="12"/>
    </row>
    <row r="430" spans="11:11" x14ac:dyDescent="0.25">
      <c r="K430" s="12"/>
    </row>
    <row r="431" spans="11:11" x14ac:dyDescent="0.25">
      <c r="K431" s="12"/>
    </row>
    <row r="432" spans="11:11" x14ac:dyDescent="0.25">
      <c r="K432" s="12"/>
    </row>
    <row r="433" spans="11:11" x14ac:dyDescent="0.25">
      <c r="K433" s="12"/>
    </row>
    <row r="434" spans="11:11" x14ac:dyDescent="0.25">
      <c r="K434" s="12"/>
    </row>
    <row r="435" spans="11:11" x14ac:dyDescent="0.25">
      <c r="K435" s="12"/>
    </row>
    <row r="436" spans="11:11" x14ac:dyDescent="0.25">
      <c r="K436" s="12"/>
    </row>
    <row r="437" spans="11:11" x14ac:dyDescent="0.25">
      <c r="K437" s="12"/>
    </row>
    <row r="438" spans="11:11" x14ac:dyDescent="0.25">
      <c r="K438" s="12"/>
    </row>
    <row r="439" spans="11:11" x14ac:dyDescent="0.25">
      <c r="K439" s="12"/>
    </row>
    <row r="440" spans="11:11" x14ac:dyDescent="0.25">
      <c r="K440" s="12"/>
    </row>
    <row r="441" spans="11:11" x14ac:dyDescent="0.25">
      <c r="K441" s="12"/>
    </row>
    <row r="442" spans="11:11" x14ac:dyDescent="0.25">
      <c r="K442" s="12"/>
    </row>
    <row r="443" spans="11:11" x14ac:dyDescent="0.25">
      <c r="K443" s="12"/>
    </row>
    <row r="444" spans="11:11" x14ac:dyDescent="0.25">
      <c r="K444" s="12"/>
    </row>
    <row r="445" spans="11:11" x14ac:dyDescent="0.25">
      <c r="K445" s="12"/>
    </row>
    <row r="446" spans="11:11" x14ac:dyDescent="0.25">
      <c r="K446" s="12"/>
    </row>
    <row r="447" spans="11:11" x14ac:dyDescent="0.25">
      <c r="K447" s="12"/>
    </row>
    <row r="448" spans="11:11" x14ac:dyDescent="0.25">
      <c r="K448" s="12"/>
    </row>
    <row r="449" spans="11:11" x14ac:dyDescent="0.25">
      <c r="K449" s="12"/>
    </row>
    <row r="450" spans="11:11" x14ac:dyDescent="0.25">
      <c r="K450" s="12"/>
    </row>
    <row r="451" spans="11:11" x14ac:dyDescent="0.25">
      <c r="K451" s="12"/>
    </row>
    <row r="452" spans="11:11" x14ac:dyDescent="0.25">
      <c r="K452" s="12"/>
    </row>
    <row r="453" spans="11:11" x14ac:dyDescent="0.25">
      <c r="K453" s="12"/>
    </row>
    <row r="454" spans="11:11" x14ac:dyDescent="0.25">
      <c r="K454" s="12"/>
    </row>
    <row r="455" spans="11:11" x14ac:dyDescent="0.25">
      <c r="K455" s="12"/>
    </row>
    <row r="456" spans="11:11" x14ac:dyDescent="0.25">
      <c r="K456" s="12"/>
    </row>
    <row r="457" spans="11:11" x14ac:dyDescent="0.25">
      <c r="K457" s="12"/>
    </row>
    <row r="458" spans="11:11" x14ac:dyDescent="0.25">
      <c r="K458" s="12"/>
    </row>
    <row r="459" spans="11:11" x14ac:dyDescent="0.25">
      <c r="K459" s="12"/>
    </row>
    <row r="460" spans="11:11" x14ac:dyDescent="0.25">
      <c r="K460" s="12"/>
    </row>
    <row r="461" spans="11:11" x14ac:dyDescent="0.25">
      <c r="K461" s="12"/>
    </row>
    <row r="462" spans="11:11" x14ac:dyDescent="0.25">
      <c r="K462" s="12"/>
    </row>
    <row r="463" spans="11:11" x14ac:dyDescent="0.25">
      <c r="K463" s="12"/>
    </row>
    <row r="464" spans="11:11" x14ac:dyDescent="0.25">
      <c r="K464" s="12"/>
    </row>
    <row r="465" spans="11:11" x14ac:dyDescent="0.25">
      <c r="K465" s="12"/>
    </row>
    <row r="466" spans="11:11" x14ac:dyDescent="0.25">
      <c r="K466" s="12"/>
    </row>
    <row r="467" spans="11:11" x14ac:dyDescent="0.25">
      <c r="K467" s="12"/>
    </row>
    <row r="468" spans="11:11" x14ac:dyDescent="0.25">
      <c r="K468" s="12"/>
    </row>
    <row r="469" spans="11:11" x14ac:dyDescent="0.25">
      <c r="K469" s="12"/>
    </row>
    <row r="470" spans="11:11" x14ac:dyDescent="0.25">
      <c r="K470" s="12"/>
    </row>
    <row r="471" spans="11:11" x14ac:dyDescent="0.25">
      <c r="K471" s="12"/>
    </row>
    <row r="472" spans="11:11" x14ac:dyDescent="0.25">
      <c r="K472" s="12"/>
    </row>
    <row r="473" spans="11:11" x14ac:dyDescent="0.25">
      <c r="K473" s="12"/>
    </row>
    <row r="474" spans="11:11" x14ac:dyDescent="0.25">
      <c r="K474" s="12"/>
    </row>
    <row r="475" spans="11:11" x14ac:dyDescent="0.25">
      <c r="K475" s="12"/>
    </row>
    <row r="476" spans="11:11" x14ac:dyDescent="0.25">
      <c r="K476" s="12"/>
    </row>
    <row r="477" spans="11:11" x14ac:dyDescent="0.25">
      <c r="K477" s="12"/>
    </row>
    <row r="478" spans="11:11" x14ac:dyDescent="0.25">
      <c r="K478" s="12"/>
    </row>
    <row r="479" spans="11:11" x14ac:dyDescent="0.25">
      <c r="K479" s="12"/>
    </row>
    <row r="480" spans="11:11" x14ac:dyDescent="0.25">
      <c r="K480" s="12"/>
    </row>
    <row r="481" spans="11:11" x14ac:dyDescent="0.25">
      <c r="K481" s="12"/>
    </row>
    <row r="482" spans="11:11" x14ac:dyDescent="0.25">
      <c r="K482" s="12"/>
    </row>
    <row r="483" spans="11:11" x14ac:dyDescent="0.25">
      <c r="K483" s="12"/>
    </row>
    <row r="484" spans="11:11" x14ac:dyDescent="0.25">
      <c r="K484" s="12"/>
    </row>
    <row r="485" spans="11:11" x14ac:dyDescent="0.25">
      <c r="K485" s="12"/>
    </row>
    <row r="486" spans="11:11" x14ac:dyDescent="0.25">
      <c r="K486" s="12"/>
    </row>
    <row r="487" spans="11:11" x14ac:dyDescent="0.25">
      <c r="K487" s="12"/>
    </row>
    <row r="488" spans="11:11" x14ac:dyDescent="0.25">
      <c r="K488" s="12"/>
    </row>
    <row r="489" spans="11:11" x14ac:dyDescent="0.25">
      <c r="K489" s="12"/>
    </row>
    <row r="490" spans="11:11" x14ac:dyDescent="0.25">
      <c r="K490" s="12"/>
    </row>
    <row r="491" spans="11:11" x14ac:dyDescent="0.25">
      <c r="K491" s="12"/>
    </row>
    <row r="492" spans="11:11" x14ac:dyDescent="0.25">
      <c r="K492" s="12"/>
    </row>
    <row r="493" spans="11:11" x14ac:dyDescent="0.25">
      <c r="K493" s="12"/>
    </row>
    <row r="494" spans="11:11" x14ac:dyDescent="0.25">
      <c r="K494" s="12"/>
    </row>
    <row r="495" spans="11:11" x14ac:dyDescent="0.25">
      <c r="K495" s="12"/>
    </row>
    <row r="496" spans="11:11" x14ac:dyDescent="0.25">
      <c r="K496" s="12"/>
    </row>
    <row r="497" spans="11:11" x14ac:dyDescent="0.25">
      <c r="K497" s="12"/>
    </row>
    <row r="498" spans="11:11" x14ac:dyDescent="0.25">
      <c r="K498" s="12"/>
    </row>
    <row r="499" spans="11:11" x14ac:dyDescent="0.25">
      <c r="K499" s="12"/>
    </row>
    <row r="500" spans="11:11" x14ac:dyDescent="0.25">
      <c r="K500" s="12"/>
    </row>
    <row r="501" spans="11:11" x14ac:dyDescent="0.25">
      <c r="K501" s="12"/>
    </row>
    <row r="502" spans="11:11" x14ac:dyDescent="0.25">
      <c r="K502" s="12"/>
    </row>
    <row r="503" spans="11:11" x14ac:dyDescent="0.25">
      <c r="K503" s="12"/>
    </row>
    <row r="504" spans="11:11" x14ac:dyDescent="0.25">
      <c r="K504" s="12"/>
    </row>
    <row r="505" spans="11:11" x14ac:dyDescent="0.25">
      <c r="K505" s="12"/>
    </row>
    <row r="506" spans="11:11" x14ac:dyDescent="0.25">
      <c r="K506" s="12"/>
    </row>
    <row r="507" spans="11:11" x14ac:dyDescent="0.25">
      <c r="K507" s="12"/>
    </row>
    <row r="508" spans="11:11" x14ac:dyDescent="0.25">
      <c r="K508" s="12"/>
    </row>
    <row r="509" spans="11:11" x14ac:dyDescent="0.25">
      <c r="K509" s="12"/>
    </row>
    <row r="510" spans="11:11" x14ac:dyDescent="0.25">
      <c r="K510" s="12"/>
    </row>
    <row r="511" spans="11:11" x14ac:dyDescent="0.25">
      <c r="K511" s="12"/>
    </row>
    <row r="512" spans="11:11" x14ac:dyDescent="0.25">
      <c r="K512" s="12"/>
    </row>
    <row r="513" spans="11:11" x14ac:dyDescent="0.25">
      <c r="K513" s="12"/>
    </row>
    <row r="514" spans="11:11" x14ac:dyDescent="0.25">
      <c r="K514" s="12"/>
    </row>
    <row r="515" spans="11:11" x14ac:dyDescent="0.25">
      <c r="K515" s="12"/>
    </row>
    <row r="516" spans="11:11" x14ac:dyDescent="0.25">
      <c r="K516" s="12"/>
    </row>
    <row r="517" spans="11:11" x14ac:dyDescent="0.25">
      <c r="K517" s="12"/>
    </row>
    <row r="518" spans="11:11" x14ac:dyDescent="0.25">
      <c r="K518" s="12"/>
    </row>
    <row r="519" spans="11:11" x14ac:dyDescent="0.25">
      <c r="K519" s="12"/>
    </row>
    <row r="520" spans="11:11" x14ac:dyDescent="0.25">
      <c r="K520" s="12"/>
    </row>
    <row r="521" spans="11:11" x14ac:dyDescent="0.25">
      <c r="K521" s="12"/>
    </row>
    <row r="522" spans="11:11" x14ac:dyDescent="0.25">
      <c r="K522" s="12"/>
    </row>
    <row r="523" spans="11:11" x14ac:dyDescent="0.25">
      <c r="K523" s="12"/>
    </row>
    <row r="524" spans="11:11" x14ac:dyDescent="0.25">
      <c r="K524" s="12"/>
    </row>
    <row r="525" spans="11:11" x14ac:dyDescent="0.25">
      <c r="K525" s="12"/>
    </row>
    <row r="526" spans="11:11" x14ac:dyDescent="0.25">
      <c r="K526" s="12"/>
    </row>
    <row r="527" spans="11:11" x14ac:dyDescent="0.25">
      <c r="K527" s="12"/>
    </row>
    <row r="528" spans="11:11" x14ac:dyDescent="0.25">
      <c r="K528" s="12"/>
    </row>
    <row r="529" spans="11:11" x14ac:dyDescent="0.25">
      <c r="K529" s="12"/>
    </row>
    <row r="530" spans="11:11" x14ac:dyDescent="0.25">
      <c r="K530" s="12"/>
    </row>
    <row r="531" spans="11:11" x14ac:dyDescent="0.25">
      <c r="K531" s="12"/>
    </row>
    <row r="532" spans="11:11" x14ac:dyDescent="0.25">
      <c r="K532" s="12"/>
    </row>
    <row r="533" spans="11:11" x14ac:dyDescent="0.25">
      <c r="K533" s="12"/>
    </row>
    <row r="534" spans="11:11" x14ac:dyDescent="0.25">
      <c r="K534" s="12"/>
    </row>
    <row r="535" spans="11:11" x14ac:dyDescent="0.25">
      <c r="K535" s="12"/>
    </row>
    <row r="536" spans="11:11" x14ac:dyDescent="0.25">
      <c r="K536" s="12"/>
    </row>
    <row r="537" spans="11:11" x14ac:dyDescent="0.25">
      <c r="K537" s="12"/>
    </row>
    <row r="538" spans="11:11" x14ac:dyDescent="0.25">
      <c r="K538" s="12"/>
    </row>
    <row r="539" spans="11:11" x14ac:dyDescent="0.25">
      <c r="K539" s="12"/>
    </row>
    <row r="540" spans="11:11" x14ac:dyDescent="0.25">
      <c r="K540" s="12"/>
    </row>
    <row r="541" spans="11:11" x14ac:dyDescent="0.25">
      <c r="K541" s="12"/>
    </row>
    <row r="542" spans="11:11" x14ac:dyDescent="0.25">
      <c r="K542" s="12"/>
    </row>
    <row r="543" spans="11:11" x14ac:dyDescent="0.25">
      <c r="K543" s="12"/>
    </row>
    <row r="544" spans="11:11" x14ac:dyDescent="0.25">
      <c r="K544" s="12"/>
    </row>
    <row r="545" spans="11:11" x14ac:dyDescent="0.25">
      <c r="K545" s="12"/>
    </row>
    <row r="546" spans="11:11" x14ac:dyDescent="0.25">
      <c r="K546" s="12"/>
    </row>
    <row r="547" spans="11:11" x14ac:dyDescent="0.25">
      <c r="K547" s="12"/>
    </row>
    <row r="548" spans="11:11" x14ac:dyDescent="0.25">
      <c r="K548" s="12"/>
    </row>
    <row r="549" spans="11:11" x14ac:dyDescent="0.25">
      <c r="K549" s="12"/>
    </row>
    <row r="550" spans="11:11" x14ac:dyDescent="0.25">
      <c r="K550" s="12"/>
    </row>
    <row r="551" spans="11:11" x14ac:dyDescent="0.25">
      <c r="K551" s="12"/>
    </row>
    <row r="552" spans="11:11" x14ac:dyDescent="0.25">
      <c r="K552" s="12"/>
    </row>
    <row r="553" spans="11:11" x14ac:dyDescent="0.25">
      <c r="K553" s="12"/>
    </row>
    <row r="554" spans="11:11" x14ac:dyDescent="0.25">
      <c r="K554" s="12"/>
    </row>
    <row r="555" spans="11:11" x14ac:dyDescent="0.25">
      <c r="K555" s="12"/>
    </row>
    <row r="556" spans="11:11" x14ac:dyDescent="0.25">
      <c r="K556" s="12"/>
    </row>
    <row r="557" spans="11:11" x14ac:dyDescent="0.25">
      <c r="K557" s="12"/>
    </row>
    <row r="558" spans="11:11" x14ac:dyDescent="0.25">
      <c r="K558" s="12"/>
    </row>
    <row r="559" spans="11:11" x14ac:dyDescent="0.25">
      <c r="K559" s="12"/>
    </row>
    <row r="560" spans="11:11" x14ac:dyDescent="0.25">
      <c r="K560" s="12"/>
    </row>
    <row r="561" spans="11:11" x14ac:dyDescent="0.25">
      <c r="K561" s="12"/>
    </row>
    <row r="562" spans="11:11" x14ac:dyDescent="0.25">
      <c r="K562" s="12"/>
    </row>
    <row r="563" spans="11:11" x14ac:dyDescent="0.25">
      <c r="K563" s="12"/>
    </row>
    <row r="564" spans="11:11" x14ac:dyDescent="0.25">
      <c r="K564" s="12"/>
    </row>
    <row r="565" spans="11:11" x14ac:dyDescent="0.25">
      <c r="K565" s="12"/>
    </row>
    <row r="566" spans="11:11" x14ac:dyDescent="0.25">
      <c r="K566" s="12"/>
    </row>
    <row r="567" spans="11:11" x14ac:dyDescent="0.25">
      <c r="K567" s="12"/>
    </row>
    <row r="568" spans="11:11" x14ac:dyDescent="0.25">
      <c r="K568" s="12"/>
    </row>
    <row r="569" spans="11:11" x14ac:dyDescent="0.25">
      <c r="K569" s="12"/>
    </row>
    <row r="570" spans="11:11" x14ac:dyDescent="0.25">
      <c r="K570" s="12"/>
    </row>
    <row r="571" spans="11:11" x14ac:dyDescent="0.25">
      <c r="K571" s="12"/>
    </row>
    <row r="572" spans="11:11" x14ac:dyDescent="0.25">
      <c r="K572" s="12"/>
    </row>
    <row r="573" spans="11:11" x14ac:dyDescent="0.25">
      <c r="K573" s="12"/>
    </row>
    <row r="574" spans="11:11" x14ac:dyDescent="0.25">
      <c r="K574" s="12"/>
    </row>
    <row r="575" spans="11:11" x14ac:dyDescent="0.25">
      <c r="K575" s="12"/>
    </row>
    <row r="576" spans="11:11" x14ac:dyDescent="0.25">
      <c r="K576" s="12"/>
    </row>
    <row r="577" spans="11:11" x14ac:dyDescent="0.25">
      <c r="K577" s="12"/>
    </row>
    <row r="578" spans="11:11" x14ac:dyDescent="0.25">
      <c r="K578" s="12"/>
    </row>
    <row r="579" spans="11:11" x14ac:dyDescent="0.25">
      <c r="K579" s="12"/>
    </row>
    <row r="580" spans="11:11" x14ac:dyDescent="0.25">
      <c r="K580" s="12"/>
    </row>
    <row r="581" spans="11:11" x14ac:dyDescent="0.25">
      <c r="K581" s="12"/>
    </row>
    <row r="582" spans="11:11" x14ac:dyDescent="0.25">
      <c r="K582" s="12"/>
    </row>
    <row r="583" spans="11:11" x14ac:dyDescent="0.25">
      <c r="K583" s="12"/>
    </row>
    <row r="584" spans="11:11" x14ac:dyDescent="0.25">
      <c r="K584" s="12"/>
    </row>
    <row r="585" spans="11:11" x14ac:dyDescent="0.25">
      <c r="K585" s="12"/>
    </row>
    <row r="586" spans="11:11" x14ac:dyDescent="0.25">
      <c r="K586" s="12"/>
    </row>
    <row r="587" spans="11:11" x14ac:dyDescent="0.25">
      <c r="K587" s="12"/>
    </row>
    <row r="588" spans="11:11" x14ac:dyDescent="0.25">
      <c r="K588" s="12"/>
    </row>
    <row r="589" spans="11:11" x14ac:dyDescent="0.25">
      <c r="K589" s="12"/>
    </row>
    <row r="590" spans="11:11" x14ac:dyDescent="0.25">
      <c r="K590" s="12"/>
    </row>
    <row r="591" spans="11:11" x14ac:dyDescent="0.25">
      <c r="K591" s="12"/>
    </row>
    <row r="592" spans="11:11" x14ac:dyDescent="0.25">
      <c r="K592" s="12"/>
    </row>
    <row r="593" spans="11:11" x14ac:dyDescent="0.25">
      <c r="K593" s="12"/>
    </row>
    <row r="594" spans="11:11" x14ac:dyDescent="0.25">
      <c r="K594" s="12"/>
    </row>
    <row r="595" spans="11:11" x14ac:dyDescent="0.25">
      <c r="K595" s="12"/>
    </row>
    <row r="596" spans="11:11" x14ac:dyDescent="0.25">
      <c r="K596" s="12"/>
    </row>
    <row r="597" spans="11:11" x14ac:dyDescent="0.25">
      <c r="K597" s="12"/>
    </row>
    <row r="598" spans="11:11" x14ac:dyDescent="0.25">
      <c r="K598" s="12"/>
    </row>
    <row r="599" spans="11:11" x14ac:dyDescent="0.25">
      <c r="K599" s="12"/>
    </row>
    <row r="600" spans="11:11" x14ac:dyDescent="0.25">
      <c r="K600" s="12"/>
    </row>
    <row r="601" spans="11:11" x14ac:dyDescent="0.25">
      <c r="K601" s="12"/>
    </row>
    <row r="602" spans="11:11" x14ac:dyDescent="0.25">
      <c r="K602" s="12"/>
    </row>
    <row r="603" spans="11:11" x14ac:dyDescent="0.25">
      <c r="K603" s="12"/>
    </row>
    <row r="604" spans="11:11" x14ac:dyDescent="0.25">
      <c r="K604" s="12"/>
    </row>
    <row r="605" spans="11:11" x14ac:dyDescent="0.25">
      <c r="K605" s="12"/>
    </row>
    <row r="606" spans="11:11" x14ac:dyDescent="0.25">
      <c r="K606" s="12"/>
    </row>
    <row r="607" spans="11:11" x14ac:dyDescent="0.25">
      <c r="K607" s="12"/>
    </row>
    <row r="608" spans="11:11" x14ac:dyDescent="0.25">
      <c r="K608" s="12"/>
    </row>
    <row r="609" spans="11:11" x14ac:dyDescent="0.25">
      <c r="K609" s="12"/>
    </row>
    <row r="610" spans="11:11" x14ac:dyDescent="0.25">
      <c r="K610" s="12"/>
    </row>
    <row r="611" spans="11:11" x14ac:dyDescent="0.25">
      <c r="K611" s="12"/>
    </row>
    <row r="612" spans="11:11" x14ac:dyDescent="0.25">
      <c r="K612" s="12"/>
    </row>
    <row r="613" spans="11:11" x14ac:dyDescent="0.25">
      <c r="K613" s="12"/>
    </row>
    <row r="614" spans="11:11" x14ac:dyDescent="0.25">
      <c r="K614" s="12"/>
    </row>
    <row r="615" spans="11:11" x14ac:dyDescent="0.25">
      <c r="K615" s="12"/>
    </row>
    <row r="616" spans="11:11" x14ac:dyDescent="0.25">
      <c r="K616" s="12"/>
    </row>
    <row r="617" spans="11:11" x14ac:dyDescent="0.25">
      <c r="K617" s="12"/>
    </row>
    <row r="618" spans="11:11" x14ac:dyDescent="0.25">
      <c r="K618" s="12"/>
    </row>
    <row r="619" spans="11:11" x14ac:dyDescent="0.25">
      <c r="K619" s="12"/>
    </row>
    <row r="620" spans="11:11" x14ac:dyDescent="0.25">
      <c r="K620" s="12"/>
    </row>
    <row r="621" spans="11:11" x14ac:dyDescent="0.25">
      <c r="K621" s="12"/>
    </row>
    <row r="622" spans="11:11" x14ac:dyDescent="0.25">
      <c r="K622" s="12"/>
    </row>
    <row r="623" spans="11:11" x14ac:dyDescent="0.25">
      <c r="K623" s="12"/>
    </row>
    <row r="624" spans="11:11" x14ac:dyDescent="0.25">
      <c r="K624" s="12"/>
    </row>
    <row r="625" spans="11:11" x14ac:dyDescent="0.25">
      <c r="K625" s="12"/>
    </row>
    <row r="626" spans="11:11" x14ac:dyDescent="0.25">
      <c r="K626" s="12"/>
    </row>
    <row r="627" spans="11:11" x14ac:dyDescent="0.25">
      <c r="K627" s="12"/>
    </row>
    <row r="628" spans="11:11" x14ac:dyDescent="0.25">
      <c r="K628" s="12"/>
    </row>
    <row r="629" spans="11:11" x14ac:dyDescent="0.25">
      <c r="K629" s="12"/>
    </row>
    <row r="630" spans="11:11" x14ac:dyDescent="0.25">
      <c r="K630" s="12"/>
    </row>
    <row r="631" spans="11:11" x14ac:dyDescent="0.25">
      <c r="K631" s="12"/>
    </row>
    <row r="632" spans="11:11" x14ac:dyDescent="0.25">
      <c r="K632" s="12"/>
    </row>
    <row r="633" spans="11:11" x14ac:dyDescent="0.25">
      <c r="K633" s="12"/>
    </row>
    <row r="634" spans="11:11" x14ac:dyDescent="0.25">
      <c r="K634" s="12"/>
    </row>
    <row r="635" spans="11:11" x14ac:dyDescent="0.25">
      <c r="K635" s="12"/>
    </row>
    <row r="636" spans="11:11" x14ac:dyDescent="0.25">
      <c r="K636" s="12"/>
    </row>
    <row r="637" spans="11:11" x14ac:dyDescent="0.25">
      <c r="K637" s="12"/>
    </row>
    <row r="638" spans="11:11" x14ac:dyDescent="0.25">
      <c r="K638" s="12"/>
    </row>
    <row r="639" spans="11:11" x14ac:dyDescent="0.25">
      <c r="K639" s="12"/>
    </row>
    <row r="640" spans="11:11" x14ac:dyDescent="0.25">
      <c r="K640" s="12"/>
    </row>
    <row r="641" spans="11:11" x14ac:dyDescent="0.25">
      <c r="K641" s="12"/>
    </row>
    <row r="642" spans="11:11" x14ac:dyDescent="0.25">
      <c r="K642" s="12"/>
    </row>
    <row r="643" spans="11:11" x14ac:dyDescent="0.25">
      <c r="K643" s="12"/>
    </row>
    <row r="644" spans="11:11" x14ac:dyDescent="0.25">
      <c r="K644" s="12"/>
    </row>
    <row r="645" spans="11:11" x14ac:dyDescent="0.25">
      <c r="K645" s="12"/>
    </row>
    <row r="646" spans="11:11" x14ac:dyDescent="0.25">
      <c r="K646" s="12"/>
    </row>
    <row r="647" spans="11:11" x14ac:dyDescent="0.25">
      <c r="K647" s="12"/>
    </row>
    <row r="648" spans="11:11" x14ac:dyDescent="0.25">
      <c r="K648" s="12"/>
    </row>
    <row r="649" spans="11:11" x14ac:dyDescent="0.25">
      <c r="K649" s="12"/>
    </row>
    <row r="650" spans="11:11" x14ac:dyDescent="0.25">
      <c r="K650" s="12"/>
    </row>
    <row r="651" spans="11:11" x14ac:dyDescent="0.25">
      <c r="K651" s="12"/>
    </row>
    <row r="652" spans="11:11" x14ac:dyDescent="0.25">
      <c r="K652" s="12"/>
    </row>
    <row r="653" spans="11:11" x14ac:dyDescent="0.25">
      <c r="K653" s="12"/>
    </row>
    <row r="654" spans="11:11" x14ac:dyDescent="0.25">
      <c r="K654" s="12"/>
    </row>
    <row r="655" spans="11:11" x14ac:dyDescent="0.25">
      <c r="K655" s="12"/>
    </row>
    <row r="656" spans="11:11" x14ac:dyDescent="0.25">
      <c r="K656" s="12"/>
    </row>
    <row r="657" spans="11:11" x14ac:dyDescent="0.25">
      <c r="K657" s="12"/>
    </row>
    <row r="658" spans="11:11" x14ac:dyDescent="0.25">
      <c r="K658" s="12"/>
    </row>
    <row r="659" spans="11:11" x14ac:dyDescent="0.25">
      <c r="K659" s="12"/>
    </row>
    <row r="660" spans="11:11" x14ac:dyDescent="0.25">
      <c r="K660" s="12"/>
    </row>
    <row r="661" spans="11:11" x14ac:dyDescent="0.25">
      <c r="K661" s="12"/>
    </row>
    <row r="662" spans="11:11" x14ac:dyDescent="0.25">
      <c r="K662" s="12"/>
    </row>
    <row r="663" spans="11:11" x14ac:dyDescent="0.25">
      <c r="K663" s="12"/>
    </row>
    <row r="664" spans="11:11" x14ac:dyDescent="0.25">
      <c r="K664" s="12"/>
    </row>
    <row r="665" spans="11:11" x14ac:dyDescent="0.25">
      <c r="K665" s="12"/>
    </row>
    <row r="666" spans="11:11" x14ac:dyDescent="0.25">
      <c r="K666" s="12"/>
    </row>
    <row r="667" spans="11:11" x14ac:dyDescent="0.25">
      <c r="K667" s="12"/>
    </row>
    <row r="668" spans="11:11" x14ac:dyDescent="0.25">
      <c r="K668" s="12"/>
    </row>
    <row r="669" spans="11:11" x14ac:dyDescent="0.25">
      <c r="K669" s="12"/>
    </row>
    <row r="670" spans="11:11" x14ac:dyDescent="0.25">
      <c r="K670" s="12"/>
    </row>
    <row r="671" spans="11:11" x14ac:dyDescent="0.25">
      <c r="K671" s="12"/>
    </row>
    <row r="672" spans="11:11" x14ac:dyDescent="0.25">
      <c r="K672" s="12"/>
    </row>
    <row r="673" spans="11:11" x14ac:dyDescent="0.25">
      <c r="K673" s="12"/>
    </row>
    <row r="674" spans="11:11" x14ac:dyDescent="0.25">
      <c r="K674" s="12"/>
    </row>
    <row r="675" spans="11:11" x14ac:dyDescent="0.25">
      <c r="K675" s="12"/>
    </row>
    <row r="676" spans="11:11" x14ac:dyDescent="0.25">
      <c r="K676" s="12"/>
    </row>
    <row r="677" spans="11:11" x14ac:dyDescent="0.25">
      <c r="K677" s="12"/>
    </row>
    <row r="678" spans="11:11" x14ac:dyDescent="0.25">
      <c r="K678" s="12"/>
    </row>
    <row r="679" spans="11:11" x14ac:dyDescent="0.25">
      <c r="K679" s="12"/>
    </row>
    <row r="680" spans="11:11" x14ac:dyDescent="0.25">
      <c r="K680" s="12"/>
    </row>
    <row r="681" spans="11:11" x14ac:dyDescent="0.25">
      <c r="K681" s="12"/>
    </row>
    <row r="682" spans="11:11" x14ac:dyDescent="0.25">
      <c r="K682" s="12"/>
    </row>
    <row r="683" spans="11:11" x14ac:dyDescent="0.25">
      <c r="K683" s="12"/>
    </row>
    <row r="684" spans="11:11" x14ac:dyDescent="0.25">
      <c r="K684" s="12"/>
    </row>
    <row r="685" spans="11:11" x14ac:dyDescent="0.25">
      <c r="K685" s="12"/>
    </row>
    <row r="686" spans="11:11" x14ac:dyDescent="0.25">
      <c r="K686" s="12"/>
    </row>
    <row r="687" spans="11:11" x14ac:dyDescent="0.25">
      <c r="K687" s="12"/>
    </row>
    <row r="688" spans="11:11" x14ac:dyDescent="0.25">
      <c r="K688" s="12"/>
    </row>
    <row r="689" spans="11:11" x14ac:dyDescent="0.25">
      <c r="K689" s="12"/>
    </row>
    <row r="690" spans="11:11" x14ac:dyDescent="0.25">
      <c r="K690" s="12"/>
    </row>
    <row r="691" spans="11:11" x14ac:dyDescent="0.25">
      <c r="K691" s="12"/>
    </row>
    <row r="692" spans="11:11" x14ac:dyDescent="0.25">
      <c r="K692" s="12"/>
    </row>
    <row r="693" spans="11:11" x14ac:dyDescent="0.25">
      <c r="K693" s="12"/>
    </row>
    <row r="694" spans="11:11" x14ac:dyDescent="0.25">
      <c r="K694" s="12"/>
    </row>
    <row r="695" spans="11:11" x14ac:dyDescent="0.25">
      <c r="K695" s="12"/>
    </row>
    <row r="696" spans="11:11" x14ac:dyDescent="0.25">
      <c r="K696" s="12"/>
    </row>
    <row r="697" spans="11:11" x14ac:dyDescent="0.25">
      <c r="K697" s="12"/>
    </row>
    <row r="698" spans="11:11" x14ac:dyDescent="0.25">
      <c r="K698" s="12"/>
    </row>
    <row r="699" spans="11:11" x14ac:dyDescent="0.25">
      <c r="K699" s="12"/>
    </row>
    <row r="700" spans="11:11" x14ac:dyDescent="0.25">
      <c r="K700" s="12"/>
    </row>
    <row r="701" spans="11:11" x14ac:dyDescent="0.25">
      <c r="K701" s="12"/>
    </row>
    <row r="702" spans="11:11" x14ac:dyDescent="0.25">
      <c r="K702" s="12"/>
    </row>
    <row r="703" spans="11:11" x14ac:dyDescent="0.25">
      <c r="K703" s="12"/>
    </row>
    <row r="704" spans="11:11" x14ac:dyDescent="0.25">
      <c r="K704" s="12"/>
    </row>
    <row r="705" spans="11:11" x14ac:dyDescent="0.25">
      <c r="K705" s="12"/>
    </row>
    <row r="706" spans="11:11" x14ac:dyDescent="0.25">
      <c r="K706" s="12"/>
    </row>
    <row r="707" spans="11:11" x14ac:dyDescent="0.25">
      <c r="K707" s="12"/>
    </row>
    <row r="708" spans="11:11" x14ac:dyDescent="0.25">
      <c r="K708" s="12"/>
    </row>
    <row r="709" spans="11:11" x14ac:dyDescent="0.25">
      <c r="K709" s="12"/>
    </row>
    <row r="710" spans="11:11" x14ac:dyDescent="0.25">
      <c r="K710" s="12"/>
    </row>
    <row r="711" spans="11:11" x14ac:dyDescent="0.25">
      <c r="K711" s="12"/>
    </row>
    <row r="712" spans="11:11" x14ac:dyDescent="0.25">
      <c r="K712" s="12"/>
    </row>
    <row r="713" spans="11:11" x14ac:dyDescent="0.25">
      <c r="K713" s="12"/>
    </row>
    <row r="714" spans="11:11" x14ac:dyDescent="0.25">
      <c r="K714" s="12"/>
    </row>
    <row r="715" spans="11:11" x14ac:dyDescent="0.25">
      <c r="K715" s="12"/>
    </row>
    <row r="716" spans="11:11" x14ac:dyDescent="0.25">
      <c r="K716" s="12"/>
    </row>
    <row r="717" spans="11:11" x14ac:dyDescent="0.25">
      <c r="K717" s="12"/>
    </row>
    <row r="718" spans="11:11" x14ac:dyDescent="0.25">
      <c r="K718" s="12"/>
    </row>
    <row r="719" spans="11:11" x14ac:dyDescent="0.25">
      <c r="K719" s="12"/>
    </row>
    <row r="720" spans="11:11" x14ac:dyDescent="0.25">
      <c r="K720" s="12"/>
    </row>
    <row r="721" spans="11:11" x14ac:dyDescent="0.25">
      <c r="K721" s="12"/>
    </row>
    <row r="722" spans="11:11" x14ac:dyDescent="0.25">
      <c r="K722" s="12"/>
    </row>
    <row r="723" spans="11:11" x14ac:dyDescent="0.25">
      <c r="K723" s="12"/>
    </row>
    <row r="724" spans="11:11" x14ac:dyDescent="0.25">
      <c r="K724" s="12"/>
    </row>
    <row r="725" spans="11:11" x14ac:dyDescent="0.25">
      <c r="K725" s="12"/>
    </row>
    <row r="726" spans="11:11" x14ac:dyDescent="0.25">
      <c r="K726" s="12"/>
    </row>
    <row r="727" spans="11:11" x14ac:dyDescent="0.25">
      <c r="K727" s="12"/>
    </row>
    <row r="728" spans="11:11" x14ac:dyDescent="0.25">
      <c r="K728" s="12"/>
    </row>
    <row r="729" spans="11:11" x14ac:dyDescent="0.25">
      <c r="K729" s="12"/>
    </row>
    <row r="730" spans="11:11" x14ac:dyDescent="0.25">
      <c r="K730" s="12"/>
    </row>
    <row r="731" spans="11:11" x14ac:dyDescent="0.25">
      <c r="K731" s="12"/>
    </row>
    <row r="732" spans="11:11" x14ac:dyDescent="0.25">
      <c r="K732" s="12"/>
    </row>
    <row r="733" spans="11:11" x14ac:dyDescent="0.25">
      <c r="K733" s="12"/>
    </row>
    <row r="734" spans="11:11" x14ac:dyDescent="0.25">
      <c r="K734" s="12"/>
    </row>
    <row r="735" spans="11:11" x14ac:dyDescent="0.25">
      <c r="K735" s="12"/>
    </row>
    <row r="736" spans="11:11" x14ac:dyDescent="0.25">
      <c r="K736" s="12"/>
    </row>
    <row r="737" spans="11:11" x14ac:dyDescent="0.25">
      <c r="K737" s="12"/>
    </row>
    <row r="738" spans="11:11" x14ac:dyDescent="0.25">
      <c r="K738" s="12"/>
    </row>
    <row r="739" spans="11:11" x14ac:dyDescent="0.25">
      <c r="K739" s="12"/>
    </row>
    <row r="740" spans="11:11" x14ac:dyDescent="0.25">
      <c r="K740" s="12"/>
    </row>
    <row r="741" spans="11:11" x14ac:dyDescent="0.25">
      <c r="K741" s="12"/>
    </row>
    <row r="742" spans="11:11" x14ac:dyDescent="0.25">
      <c r="K742" s="12"/>
    </row>
    <row r="743" spans="11:11" x14ac:dyDescent="0.25">
      <c r="K743" s="12"/>
    </row>
    <row r="744" spans="11:11" x14ac:dyDescent="0.25">
      <c r="K744" s="12"/>
    </row>
    <row r="745" spans="11:11" x14ac:dyDescent="0.25">
      <c r="K745" s="12"/>
    </row>
    <row r="746" spans="11:11" x14ac:dyDescent="0.25">
      <c r="K746" s="12"/>
    </row>
    <row r="747" spans="11:11" x14ac:dyDescent="0.25">
      <c r="K747" s="12"/>
    </row>
    <row r="748" spans="11:11" x14ac:dyDescent="0.25">
      <c r="K748" s="12"/>
    </row>
    <row r="749" spans="11:11" x14ac:dyDescent="0.25">
      <c r="K749" s="12"/>
    </row>
    <row r="750" spans="11:11" x14ac:dyDescent="0.25">
      <c r="K750" s="12"/>
    </row>
    <row r="751" spans="11:11" x14ac:dyDescent="0.25">
      <c r="K751" s="12"/>
    </row>
    <row r="752" spans="11:11" x14ac:dyDescent="0.25">
      <c r="K752" s="12"/>
    </row>
    <row r="753" spans="11:11" x14ac:dyDescent="0.25">
      <c r="K753" s="12"/>
    </row>
    <row r="754" spans="11:11" x14ac:dyDescent="0.25">
      <c r="K754" s="12"/>
    </row>
    <row r="755" spans="11:11" x14ac:dyDescent="0.25">
      <c r="K755" s="12"/>
    </row>
    <row r="756" spans="11:11" x14ac:dyDescent="0.25">
      <c r="K756" s="12"/>
    </row>
    <row r="757" spans="11:11" x14ac:dyDescent="0.25">
      <c r="K757" s="12"/>
    </row>
    <row r="758" spans="11:11" x14ac:dyDescent="0.25">
      <c r="K758" s="12"/>
    </row>
    <row r="759" spans="11:11" x14ac:dyDescent="0.25">
      <c r="K759" s="12"/>
    </row>
    <row r="760" spans="11:11" x14ac:dyDescent="0.25">
      <c r="K760" s="12"/>
    </row>
    <row r="761" spans="11:11" x14ac:dyDescent="0.25">
      <c r="K761" s="12"/>
    </row>
    <row r="762" spans="11:11" x14ac:dyDescent="0.25">
      <c r="K762" s="12"/>
    </row>
    <row r="763" spans="11:11" x14ac:dyDescent="0.25">
      <c r="K763" s="12"/>
    </row>
    <row r="764" spans="11:11" x14ac:dyDescent="0.25">
      <c r="K764" s="12"/>
    </row>
    <row r="765" spans="11:11" x14ac:dyDescent="0.25">
      <c r="K765" s="12"/>
    </row>
    <row r="766" spans="11:11" x14ac:dyDescent="0.25">
      <c r="K766" s="12"/>
    </row>
    <row r="767" spans="11:11" x14ac:dyDescent="0.25">
      <c r="K767" s="12"/>
    </row>
    <row r="768" spans="11:11" x14ac:dyDescent="0.25">
      <c r="K768" s="12"/>
    </row>
    <row r="769" spans="11:11" x14ac:dyDescent="0.25">
      <c r="K769" s="12"/>
    </row>
    <row r="770" spans="11:11" x14ac:dyDescent="0.25">
      <c r="K770" s="12"/>
    </row>
    <row r="771" spans="11:11" x14ac:dyDescent="0.25">
      <c r="K771" s="12"/>
    </row>
    <row r="772" spans="11:11" x14ac:dyDescent="0.25">
      <c r="K772" s="12"/>
    </row>
    <row r="773" spans="11:11" x14ac:dyDescent="0.25">
      <c r="K773" s="12"/>
    </row>
    <row r="774" spans="11:11" x14ac:dyDescent="0.25">
      <c r="K774" s="12"/>
    </row>
    <row r="775" spans="11:11" x14ac:dyDescent="0.25">
      <c r="K775" s="12"/>
    </row>
    <row r="776" spans="11:11" x14ac:dyDescent="0.25">
      <c r="K776" s="12"/>
    </row>
    <row r="777" spans="11:11" x14ac:dyDescent="0.25">
      <c r="K777" s="12"/>
    </row>
    <row r="778" spans="11:11" x14ac:dyDescent="0.25">
      <c r="K778" s="12"/>
    </row>
    <row r="779" spans="11:11" x14ac:dyDescent="0.25">
      <c r="K779" s="12"/>
    </row>
    <row r="780" spans="11:11" x14ac:dyDescent="0.25">
      <c r="K780" s="12"/>
    </row>
    <row r="781" spans="11:11" x14ac:dyDescent="0.25">
      <c r="K781" s="12"/>
    </row>
    <row r="782" spans="11:11" x14ac:dyDescent="0.25">
      <c r="K782" s="12"/>
    </row>
    <row r="783" spans="11:11" x14ac:dyDescent="0.25">
      <c r="K783" s="12"/>
    </row>
    <row r="784" spans="11:11" x14ac:dyDescent="0.25">
      <c r="K784" s="12"/>
    </row>
    <row r="785" spans="11:11" x14ac:dyDescent="0.25">
      <c r="K785" s="12"/>
    </row>
    <row r="786" spans="11:11" x14ac:dyDescent="0.25">
      <c r="K786" s="12"/>
    </row>
    <row r="787" spans="11:11" x14ac:dyDescent="0.25">
      <c r="K787" s="12"/>
    </row>
    <row r="788" spans="11:11" x14ac:dyDescent="0.25">
      <c r="K788" s="12"/>
    </row>
    <row r="789" spans="11:11" x14ac:dyDescent="0.25">
      <c r="K789" s="12"/>
    </row>
    <row r="790" spans="11:11" x14ac:dyDescent="0.25">
      <c r="K790" s="12"/>
    </row>
    <row r="791" spans="11:11" x14ac:dyDescent="0.25">
      <c r="K791" s="12"/>
    </row>
    <row r="792" spans="11:11" x14ac:dyDescent="0.25">
      <c r="K792" s="12"/>
    </row>
    <row r="793" spans="11:11" x14ac:dyDescent="0.25">
      <c r="K793" s="12"/>
    </row>
    <row r="794" spans="11:11" x14ac:dyDescent="0.25">
      <c r="K794" s="12"/>
    </row>
    <row r="795" spans="11:11" x14ac:dyDescent="0.25">
      <c r="K795" s="12"/>
    </row>
    <row r="796" spans="11:11" x14ac:dyDescent="0.25">
      <c r="K796" s="12"/>
    </row>
    <row r="797" spans="11:11" x14ac:dyDescent="0.25">
      <c r="K797" s="12"/>
    </row>
    <row r="798" spans="11:11" x14ac:dyDescent="0.25">
      <c r="K798" s="12"/>
    </row>
    <row r="799" spans="11:11" x14ac:dyDescent="0.25">
      <c r="K799" s="12"/>
    </row>
    <row r="800" spans="11:11" x14ac:dyDescent="0.25">
      <c r="K800" s="12"/>
    </row>
    <row r="801" spans="11:11" x14ac:dyDescent="0.25">
      <c r="K801" s="12"/>
    </row>
    <row r="802" spans="11:11" x14ac:dyDescent="0.25">
      <c r="K802" s="12"/>
    </row>
    <row r="803" spans="11:11" x14ac:dyDescent="0.25">
      <c r="K803" s="12"/>
    </row>
    <row r="804" spans="11:11" x14ac:dyDescent="0.25">
      <c r="K804" s="12"/>
    </row>
    <row r="805" spans="11:11" x14ac:dyDescent="0.25">
      <c r="K805" s="12"/>
    </row>
    <row r="806" spans="11:11" x14ac:dyDescent="0.25">
      <c r="K806" s="12"/>
    </row>
    <row r="807" spans="11:11" x14ac:dyDescent="0.25">
      <c r="K807" s="12"/>
    </row>
    <row r="808" spans="11:11" x14ac:dyDescent="0.25">
      <c r="K808" s="12"/>
    </row>
    <row r="809" spans="11:11" x14ac:dyDescent="0.25">
      <c r="K809" s="12"/>
    </row>
    <row r="810" spans="11:11" x14ac:dyDescent="0.25">
      <c r="K810" s="12"/>
    </row>
    <row r="811" spans="11:11" x14ac:dyDescent="0.25">
      <c r="K811" s="12"/>
    </row>
    <row r="812" spans="11:11" x14ac:dyDescent="0.25">
      <c r="K812" s="12"/>
    </row>
    <row r="813" spans="11:11" x14ac:dyDescent="0.25">
      <c r="K813" s="12"/>
    </row>
    <row r="814" spans="11:11" x14ac:dyDescent="0.25">
      <c r="K814" s="12"/>
    </row>
    <row r="815" spans="11:11" x14ac:dyDescent="0.25">
      <c r="K815" s="12"/>
    </row>
    <row r="816" spans="11:11" x14ac:dyDescent="0.25">
      <c r="K816" s="12"/>
    </row>
    <row r="817" spans="11:11" x14ac:dyDescent="0.25">
      <c r="K817" s="12"/>
    </row>
    <row r="818" spans="11:11" x14ac:dyDescent="0.25">
      <c r="K818" s="12"/>
    </row>
    <row r="819" spans="11:11" x14ac:dyDescent="0.25">
      <c r="K819" s="12"/>
    </row>
    <row r="820" spans="11:11" x14ac:dyDescent="0.25">
      <c r="K820" s="12"/>
    </row>
    <row r="821" spans="11:11" x14ac:dyDescent="0.25">
      <c r="K821" s="12"/>
    </row>
    <row r="822" spans="11:11" x14ac:dyDescent="0.25">
      <c r="K822" s="12"/>
    </row>
    <row r="823" spans="11:11" x14ac:dyDescent="0.25">
      <c r="K823" s="12"/>
    </row>
    <row r="824" spans="11:11" x14ac:dyDescent="0.25">
      <c r="K824" s="12"/>
    </row>
    <row r="825" spans="11:11" x14ac:dyDescent="0.25">
      <c r="K825" s="12"/>
    </row>
    <row r="826" spans="11:11" x14ac:dyDescent="0.25">
      <c r="K826" s="12"/>
    </row>
    <row r="827" spans="11:11" x14ac:dyDescent="0.25">
      <c r="K827" s="12"/>
    </row>
    <row r="828" spans="11:11" x14ac:dyDescent="0.25">
      <c r="K828" s="12"/>
    </row>
    <row r="829" spans="11:11" x14ac:dyDescent="0.25">
      <c r="K829" s="12"/>
    </row>
    <row r="830" spans="11:11" x14ac:dyDescent="0.25">
      <c r="K830" s="12"/>
    </row>
    <row r="831" spans="11:11" x14ac:dyDescent="0.25">
      <c r="K831" s="12"/>
    </row>
    <row r="832" spans="11:11" x14ac:dyDescent="0.25">
      <c r="K832" s="12"/>
    </row>
    <row r="833" spans="11:11" x14ac:dyDescent="0.25">
      <c r="K833" s="12"/>
    </row>
    <row r="834" spans="11:11" x14ac:dyDescent="0.25">
      <c r="K834" s="12"/>
    </row>
    <row r="835" spans="11:11" x14ac:dyDescent="0.25">
      <c r="K835" s="12"/>
    </row>
    <row r="836" spans="11:11" x14ac:dyDescent="0.25">
      <c r="K836" s="12"/>
    </row>
    <row r="837" spans="11:11" x14ac:dyDescent="0.25">
      <c r="K837" s="12"/>
    </row>
    <row r="838" spans="11:11" x14ac:dyDescent="0.25">
      <c r="K838" s="12"/>
    </row>
    <row r="839" spans="11:11" x14ac:dyDescent="0.25">
      <c r="K839" s="12"/>
    </row>
    <row r="840" spans="11:11" x14ac:dyDescent="0.25">
      <c r="K840" s="12"/>
    </row>
    <row r="841" spans="11:11" x14ac:dyDescent="0.25">
      <c r="K841" s="12"/>
    </row>
    <row r="842" spans="11:11" x14ac:dyDescent="0.25">
      <c r="K842" s="12"/>
    </row>
    <row r="843" spans="11:11" x14ac:dyDescent="0.25">
      <c r="K843" s="12"/>
    </row>
    <row r="844" spans="11:11" x14ac:dyDescent="0.25">
      <c r="K844" s="12"/>
    </row>
    <row r="845" spans="11:11" x14ac:dyDescent="0.25">
      <c r="K845" s="12"/>
    </row>
    <row r="846" spans="11:11" x14ac:dyDescent="0.25">
      <c r="K846" s="12"/>
    </row>
    <row r="847" spans="11:11" x14ac:dyDescent="0.25">
      <c r="K847" s="12"/>
    </row>
    <row r="848" spans="11:11" x14ac:dyDescent="0.25">
      <c r="K848" s="12"/>
    </row>
    <row r="849" spans="11:11" x14ac:dyDescent="0.25">
      <c r="K849" s="12"/>
    </row>
    <row r="850" spans="11:11" x14ac:dyDescent="0.25">
      <c r="K850" s="12"/>
    </row>
    <row r="851" spans="11:11" x14ac:dyDescent="0.25">
      <c r="K851" s="12"/>
    </row>
    <row r="852" spans="11:11" x14ac:dyDescent="0.25">
      <c r="K852" s="12"/>
    </row>
    <row r="853" spans="11:11" x14ac:dyDescent="0.25">
      <c r="K853" s="12"/>
    </row>
    <row r="854" spans="11:11" x14ac:dyDescent="0.25">
      <c r="K854" s="12"/>
    </row>
    <row r="855" spans="11:11" x14ac:dyDescent="0.25">
      <c r="K855" s="12"/>
    </row>
    <row r="856" spans="11:11" x14ac:dyDescent="0.25">
      <c r="K856" s="12"/>
    </row>
    <row r="857" spans="11:11" x14ac:dyDescent="0.25">
      <c r="K857" s="12"/>
    </row>
    <row r="858" spans="11:11" x14ac:dyDescent="0.25">
      <c r="K858" s="12"/>
    </row>
    <row r="859" spans="11:11" x14ac:dyDescent="0.25">
      <c r="K859" s="12"/>
    </row>
    <row r="860" spans="11:11" x14ac:dyDescent="0.25">
      <c r="K860" s="12"/>
    </row>
    <row r="861" spans="11:11" x14ac:dyDescent="0.25">
      <c r="K861" s="12"/>
    </row>
    <row r="862" spans="11:11" x14ac:dyDescent="0.25">
      <c r="K862" s="12"/>
    </row>
    <row r="863" spans="11:11" x14ac:dyDescent="0.25">
      <c r="K863" s="12"/>
    </row>
    <row r="864" spans="11:11" x14ac:dyDescent="0.25">
      <c r="K864" s="12"/>
    </row>
    <row r="865" spans="11:11" x14ac:dyDescent="0.25">
      <c r="K865" s="12"/>
    </row>
    <row r="866" spans="11:11" x14ac:dyDescent="0.25">
      <c r="K866" s="12"/>
    </row>
    <row r="867" spans="11:11" x14ac:dyDescent="0.25">
      <c r="K867" s="12"/>
    </row>
    <row r="868" spans="11:11" x14ac:dyDescent="0.25">
      <c r="K868" s="12"/>
    </row>
    <row r="869" spans="11:11" x14ac:dyDescent="0.25">
      <c r="K869" s="12"/>
    </row>
    <row r="870" spans="11:11" x14ac:dyDescent="0.25">
      <c r="K870" s="12"/>
    </row>
    <row r="871" spans="11:11" x14ac:dyDescent="0.25">
      <c r="K871" s="12"/>
    </row>
    <row r="872" spans="11:11" x14ac:dyDescent="0.25">
      <c r="K872" s="12"/>
    </row>
    <row r="873" spans="11:11" x14ac:dyDescent="0.25">
      <c r="K873" s="12"/>
    </row>
    <row r="874" spans="11:11" x14ac:dyDescent="0.25">
      <c r="K874" s="12"/>
    </row>
    <row r="875" spans="11:11" x14ac:dyDescent="0.25">
      <c r="K875" s="12"/>
    </row>
    <row r="876" spans="11:11" x14ac:dyDescent="0.25">
      <c r="K876" s="12"/>
    </row>
    <row r="877" spans="11:11" x14ac:dyDescent="0.25">
      <c r="K877" s="12"/>
    </row>
    <row r="878" spans="11:11" x14ac:dyDescent="0.25">
      <c r="K878" s="12"/>
    </row>
    <row r="879" spans="11:11" x14ac:dyDescent="0.25">
      <c r="K879" s="12"/>
    </row>
    <row r="880" spans="11:11" x14ac:dyDescent="0.25">
      <c r="K880" s="12"/>
    </row>
    <row r="881" spans="11:11" x14ac:dyDescent="0.25">
      <c r="K881" s="12"/>
    </row>
    <row r="882" spans="11:11" x14ac:dyDescent="0.25">
      <c r="K882" s="12"/>
    </row>
    <row r="883" spans="11:11" x14ac:dyDescent="0.25">
      <c r="K883" s="12"/>
    </row>
    <row r="884" spans="11:11" x14ac:dyDescent="0.25">
      <c r="K884" s="12"/>
    </row>
    <row r="885" spans="11:11" x14ac:dyDescent="0.25">
      <c r="K885" s="12"/>
    </row>
    <row r="886" spans="11:11" x14ac:dyDescent="0.25">
      <c r="K886" s="12"/>
    </row>
    <row r="887" spans="11:11" x14ac:dyDescent="0.25">
      <c r="K887" s="12"/>
    </row>
    <row r="888" spans="11:11" x14ac:dyDescent="0.25">
      <c r="K888" s="12"/>
    </row>
    <row r="889" spans="11:11" x14ac:dyDescent="0.25">
      <c r="K889" s="12"/>
    </row>
    <row r="890" spans="11:11" x14ac:dyDescent="0.25">
      <c r="K890" s="12"/>
    </row>
    <row r="891" spans="11:11" x14ac:dyDescent="0.25">
      <c r="K891" s="12"/>
    </row>
    <row r="892" spans="11:11" x14ac:dyDescent="0.25">
      <c r="K892" s="12"/>
    </row>
    <row r="893" spans="11:11" x14ac:dyDescent="0.25">
      <c r="K893" s="12"/>
    </row>
    <row r="894" spans="11:11" x14ac:dyDescent="0.25">
      <c r="K894" s="12"/>
    </row>
    <row r="895" spans="11:11" x14ac:dyDescent="0.25">
      <c r="K895" s="12"/>
    </row>
    <row r="896" spans="11:11" x14ac:dyDescent="0.25">
      <c r="K896" s="12"/>
    </row>
    <row r="897" spans="11:11" x14ac:dyDescent="0.25">
      <c r="K897" s="12"/>
    </row>
    <row r="898" spans="11:11" x14ac:dyDescent="0.25">
      <c r="K898" s="12"/>
    </row>
    <row r="899" spans="11:11" x14ac:dyDescent="0.25">
      <c r="K899" s="12"/>
    </row>
    <row r="900" spans="11:11" x14ac:dyDescent="0.25">
      <c r="K900" s="12"/>
    </row>
    <row r="901" spans="11:11" x14ac:dyDescent="0.25">
      <c r="K901" s="12"/>
    </row>
    <row r="902" spans="11:11" x14ac:dyDescent="0.25">
      <c r="K902" s="12"/>
    </row>
    <row r="903" spans="11:11" x14ac:dyDescent="0.25">
      <c r="K903" s="12"/>
    </row>
    <row r="904" spans="11:11" x14ac:dyDescent="0.25">
      <c r="K904" s="12"/>
    </row>
    <row r="905" spans="11:11" x14ac:dyDescent="0.25">
      <c r="K905" s="12"/>
    </row>
    <row r="906" spans="11:11" x14ac:dyDescent="0.25">
      <c r="K906" s="12"/>
    </row>
    <row r="907" spans="11:11" x14ac:dyDescent="0.25">
      <c r="K907" s="12"/>
    </row>
    <row r="908" spans="11:11" x14ac:dyDescent="0.25">
      <c r="K908" s="12"/>
    </row>
    <row r="909" spans="11:11" x14ac:dyDescent="0.25">
      <c r="K909" s="12"/>
    </row>
    <row r="910" spans="11:11" x14ac:dyDescent="0.25">
      <c r="K910" s="12"/>
    </row>
    <row r="911" spans="11:11" x14ac:dyDescent="0.25">
      <c r="K911" s="12"/>
    </row>
    <row r="912" spans="11:11" x14ac:dyDescent="0.25">
      <c r="K912" s="12"/>
    </row>
    <row r="913" spans="11:11" x14ac:dyDescent="0.25">
      <c r="K913" s="12"/>
    </row>
    <row r="914" spans="11:11" x14ac:dyDescent="0.25">
      <c r="K914" s="12"/>
    </row>
    <row r="915" spans="11:11" x14ac:dyDescent="0.25">
      <c r="K915" s="12"/>
    </row>
    <row r="916" spans="11:11" x14ac:dyDescent="0.25">
      <c r="K916" s="12"/>
    </row>
    <row r="917" spans="11:11" x14ac:dyDescent="0.25">
      <c r="K917" s="12"/>
    </row>
    <row r="918" spans="11:11" x14ac:dyDescent="0.25">
      <c r="K918" s="12"/>
    </row>
    <row r="919" spans="11:11" x14ac:dyDescent="0.25">
      <c r="K919" s="12"/>
    </row>
    <row r="920" spans="11:11" x14ac:dyDescent="0.25">
      <c r="K920" s="12"/>
    </row>
    <row r="921" spans="11:11" x14ac:dyDescent="0.25">
      <c r="K921" s="12"/>
    </row>
    <row r="922" spans="11:11" x14ac:dyDescent="0.25">
      <c r="K922" s="12"/>
    </row>
    <row r="923" spans="11:11" x14ac:dyDescent="0.25">
      <c r="K923" s="12"/>
    </row>
    <row r="924" spans="11:11" x14ac:dyDescent="0.25">
      <c r="K924" s="12"/>
    </row>
    <row r="925" spans="11:11" x14ac:dyDescent="0.25">
      <c r="K925" s="12"/>
    </row>
    <row r="926" spans="11:11" x14ac:dyDescent="0.25">
      <c r="K926" s="12"/>
    </row>
    <row r="927" spans="11:11" x14ac:dyDescent="0.25">
      <c r="K927" s="12"/>
    </row>
    <row r="928" spans="11:11" x14ac:dyDescent="0.25">
      <c r="K928" s="12"/>
    </row>
    <row r="929" spans="11:11" x14ac:dyDescent="0.25">
      <c r="K929" s="12"/>
    </row>
    <row r="930" spans="11:11" x14ac:dyDescent="0.25">
      <c r="K930" s="12"/>
    </row>
    <row r="931" spans="11:11" x14ac:dyDescent="0.25">
      <c r="K931" s="12"/>
    </row>
    <row r="932" spans="11:11" x14ac:dyDescent="0.25">
      <c r="K932" s="12"/>
    </row>
    <row r="933" spans="11:11" x14ac:dyDescent="0.25">
      <c r="K933" s="12"/>
    </row>
    <row r="934" spans="11:11" x14ac:dyDescent="0.25">
      <c r="K934" s="12"/>
    </row>
    <row r="935" spans="11:11" x14ac:dyDescent="0.25">
      <c r="K935" s="12"/>
    </row>
    <row r="936" spans="11:11" x14ac:dyDescent="0.25">
      <c r="K936" s="12"/>
    </row>
    <row r="937" spans="11:11" x14ac:dyDescent="0.25">
      <c r="K937" s="12"/>
    </row>
    <row r="938" spans="11:11" x14ac:dyDescent="0.25">
      <c r="K938" s="12"/>
    </row>
    <row r="939" spans="11:11" x14ac:dyDescent="0.25">
      <c r="K939" s="12"/>
    </row>
    <row r="940" spans="11:11" x14ac:dyDescent="0.25">
      <c r="K940" s="12"/>
    </row>
    <row r="941" spans="11:11" x14ac:dyDescent="0.25">
      <c r="K941" s="12"/>
    </row>
    <row r="942" spans="11:11" x14ac:dyDescent="0.25">
      <c r="K942" s="12"/>
    </row>
    <row r="943" spans="11:11" x14ac:dyDescent="0.25">
      <c r="K943" s="12"/>
    </row>
    <row r="944" spans="11:11" x14ac:dyDescent="0.25">
      <c r="K944" s="12"/>
    </row>
    <row r="945" spans="11:11" x14ac:dyDescent="0.25">
      <c r="K945" s="12"/>
    </row>
    <row r="946" spans="11:11" x14ac:dyDescent="0.25">
      <c r="K946" s="12"/>
    </row>
    <row r="947" spans="11:11" x14ac:dyDescent="0.25">
      <c r="K947" s="12"/>
    </row>
    <row r="948" spans="11:11" x14ac:dyDescent="0.25">
      <c r="K948" s="12"/>
    </row>
    <row r="949" spans="11:11" x14ac:dyDescent="0.25">
      <c r="K949" s="12"/>
    </row>
    <row r="950" spans="11:11" x14ac:dyDescent="0.25">
      <c r="K950" s="12"/>
    </row>
    <row r="951" spans="11:11" x14ac:dyDescent="0.25">
      <c r="K951" s="12"/>
    </row>
    <row r="952" spans="11:11" x14ac:dyDescent="0.25">
      <c r="K952" s="12"/>
    </row>
    <row r="953" spans="11:11" x14ac:dyDescent="0.25">
      <c r="K953" s="12"/>
    </row>
    <row r="954" spans="11:11" x14ac:dyDescent="0.25">
      <c r="K954" s="12"/>
    </row>
    <row r="955" spans="11:11" x14ac:dyDescent="0.25">
      <c r="K955" s="12"/>
    </row>
    <row r="956" spans="11:11" x14ac:dyDescent="0.25">
      <c r="K956" s="12"/>
    </row>
    <row r="957" spans="11:11" x14ac:dyDescent="0.25">
      <c r="K957" s="12"/>
    </row>
    <row r="958" spans="11:11" x14ac:dyDescent="0.25">
      <c r="K958" s="12"/>
    </row>
    <row r="959" spans="11:11" x14ac:dyDescent="0.25">
      <c r="K959" s="12"/>
    </row>
    <row r="960" spans="11:11" x14ac:dyDescent="0.25">
      <c r="K960" s="12"/>
    </row>
    <row r="961" spans="11:11" x14ac:dyDescent="0.25">
      <c r="K961" s="12"/>
    </row>
    <row r="962" spans="11:11" x14ac:dyDescent="0.25">
      <c r="K962" s="12"/>
    </row>
    <row r="963" spans="11:11" x14ac:dyDescent="0.25">
      <c r="K963" s="12"/>
    </row>
    <row r="964" spans="11:11" x14ac:dyDescent="0.25">
      <c r="K964" s="12"/>
    </row>
    <row r="965" spans="11:11" x14ac:dyDescent="0.25">
      <c r="K965" s="12"/>
    </row>
    <row r="966" spans="11:11" x14ac:dyDescent="0.25">
      <c r="K966" s="12"/>
    </row>
    <row r="967" spans="11:11" x14ac:dyDescent="0.25">
      <c r="K967" s="12"/>
    </row>
    <row r="968" spans="11:11" x14ac:dyDescent="0.25">
      <c r="K968" s="12"/>
    </row>
    <row r="969" spans="11:11" x14ac:dyDescent="0.25">
      <c r="K969" s="12"/>
    </row>
    <row r="970" spans="11:11" x14ac:dyDescent="0.25">
      <c r="K970" s="12"/>
    </row>
    <row r="971" spans="11:11" x14ac:dyDescent="0.25">
      <c r="K971" s="12"/>
    </row>
    <row r="972" spans="11:11" x14ac:dyDescent="0.25">
      <c r="K972" s="12"/>
    </row>
    <row r="973" spans="11:11" x14ac:dyDescent="0.25">
      <c r="K973" s="12"/>
    </row>
    <row r="974" spans="11:11" x14ac:dyDescent="0.25">
      <c r="K974" s="12"/>
    </row>
    <row r="975" spans="11:11" x14ac:dyDescent="0.25">
      <c r="K975" s="12"/>
    </row>
    <row r="976" spans="11:11" x14ac:dyDescent="0.25">
      <c r="K976" s="12"/>
    </row>
    <row r="977" spans="11:11" x14ac:dyDescent="0.25">
      <c r="K977" s="12"/>
    </row>
    <row r="978" spans="11:11" x14ac:dyDescent="0.25">
      <c r="K978" s="12"/>
    </row>
    <row r="979" spans="11:11" x14ac:dyDescent="0.25">
      <c r="K979" s="12"/>
    </row>
    <row r="980" spans="11:11" x14ac:dyDescent="0.25">
      <c r="K980" s="12"/>
    </row>
    <row r="981" spans="11:11" x14ac:dyDescent="0.25">
      <c r="K981" s="12"/>
    </row>
    <row r="982" spans="11:11" x14ac:dyDescent="0.25">
      <c r="K982" s="12"/>
    </row>
    <row r="983" spans="11:11" x14ac:dyDescent="0.25">
      <c r="K983" s="12"/>
    </row>
    <row r="984" spans="11:11" x14ac:dyDescent="0.25">
      <c r="K984" s="12"/>
    </row>
    <row r="985" spans="11:11" x14ac:dyDescent="0.25">
      <c r="K985" s="12"/>
    </row>
    <row r="986" spans="11:11" x14ac:dyDescent="0.25">
      <c r="K986" s="12"/>
    </row>
    <row r="987" spans="11:11" x14ac:dyDescent="0.25">
      <c r="K987" s="12"/>
    </row>
    <row r="988" spans="11:11" x14ac:dyDescent="0.25">
      <c r="K988" s="12"/>
    </row>
    <row r="989" spans="11:11" x14ac:dyDescent="0.25">
      <c r="K989" s="12"/>
    </row>
    <row r="990" spans="11:11" x14ac:dyDescent="0.25">
      <c r="K990" s="12"/>
    </row>
    <row r="991" spans="11:11" x14ac:dyDescent="0.25">
      <c r="K991" s="12"/>
    </row>
    <row r="992" spans="11:11" x14ac:dyDescent="0.25">
      <c r="K992" s="12"/>
    </row>
    <row r="993" spans="11:11" x14ac:dyDescent="0.25">
      <c r="K993" s="12"/>
    </row>
    <row r="994" spans="11:11" x14ac:dyDescent="0.25">
      <c r="K994" s="12"/>
    </row>
    <row r="995" spans="11:11" x14ac:dyDescent="0.25">
      <c r="K995" s="12"/>
    </row>
    <row r="996" spans="11:11" x14ac:dyDescent="0.25">
      <c r="K996" s="12"/>
    </row>
    <row r="997" spans="11:11" x14ac:dyDescent="0.25">
      <c r="K997" s="12"/>
    </row>
    <row r="998" spans="11:11" x14ac:dyDescent="0.25">
      <c r="K998" s="12"/>
    </row>
    <row r="999" spans="11:11" x14ac:dyDescent="0.25">
      <c r="K999" s="12"/>
    </row>
    <row r="1000" spans="11:11" x14ac:dyDescent="0.25">
      <c r="K1000" s="12"/>
    </row>
  </sheetData>
  <pageMargins left="0.78749999999999998" right="0.78749999999999998" top="1.05277777777778" bottom="1.05277777777778" header="0.78749999999999998" footer="0.78749999999999998"/>
  <pageSetup orientation="portrait" useFirstPageNumber="1" horizontalDpi="300" verticalDpi="300" r:id="rId1"/>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F1C8A760-C2A9-405B-B6EA-B4661782E393}">
          <x14:formula1>
            <xm:f>LIST!$J$3:$J$23</xm:f>
          </x14:formula1>
          <xm:sqref>K2:K1000</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sheetPr>
  <dimension ref="A1:ALY1000"/>
  <sheetViews>
    <sheetView zoomScaleNormal="100" workbookViewId="0">
      <selection activeCell="A2" sqref="A2"/>
    </sheetView>
  </sheetViews>
  <sheetFormatPr defaultColWidth="65.1796875" defaultRowHeight="12.5" x14ac:dyDescent="0.25"/>
  <cols>
    <col min="1" max="1" width="38.1796875" style="10" bestFit="1" customWidth="1"/>
    <col min="2" max="2" width="16.453125" style="10" bestFit="1" customWidth="1"/>
    <col min="3" max="3" width="13.7265625" style="10" bestFit="1" customWidth="1"/>
    <col min="4" max="4" width="16.81640625" style="29" bestFit="1" customWidth="1"/>
    <col min="5" max="5" width="13.453125" style="11" bestFit="1" customWidth="1"/>
    <col min="6" max="6" width="31.81640625" style="11" bestFit="1" customWidth="1"/>
    <col min="7" max="7" width="31" style="11" bestFit="1" customWidth="1"/>
    <col min="8" max="10" width="43.453125" style="10" bestFit="1" customWidth="1"/>
    <col min="11" max="11" width="39.26953125" style="10" bestFit="1" customWidth="1"/>
    <col min="12" max="12" width="40" style="10" bestFit="1" customWidth="1"/>
    <col min="13" max="13" width="34.7265625" style="10" bestFit="1" customWidth="1"/>
    <col min="14" max="14" width="43" style="10" bestFit="1" customWidth="1"/>
    <col min="15" max="15" width="19.54296875" style="10" customWidth="1"/>
    <col min="16" max="16" width="17.7265625" style="10" bestFit="1" customWidth="1"/>
    <col min="17" max="17" width="26.26953125" style="29" bestFit="1" customWidth="1"/>
    <col min="18" max="18" width="25.7265625" style="17" customWidth="1"/>
    <col min="19" max="19" width="22" style="11" bestFit="1" customWidth="1"/>
    <col min="20" max="20" width="21" style="11" bestFit="1" customWidth="1"/>
    <col min="21" max="21" width="27.54296875" style="29" bestFit="1" customWidth="1"/>
    <col min="22" max="22" width="28.1796875" style="12" bestFit="1" customWidth="1"/>
    <col min="23" max="23" width="20.1796875" style="12" bestFit="1" customWidth="1"/>
    <col min="24" max="16384" width="65.1796875" style="13"/>
  </cols>
  <sheetData>
    <row r="1" spans="1:1013" s="8" customFormat="1" ht="13" x14ac:dyDescent="0.3">
      <c r="A1" s="18" t="s">
        <v>34</v>
      </c>
      <c r="B1" s="18" t="s">
        <v>35</v>
      </c>
      <c r="C1" s="18" t="s">
        <v>36</v>
      </c>
      <c r="D1" s="26" t="s">
        <v>37</v>
      </c>
      <c r="E1" s="19" t="s">
        <v>38</v>
      </c>
      <c r="F1" s="19" t="s">
        <v>39</v>
      </c>
      <c r="G1" s="19" t="s">
        <v>40</v>
      </c>
      <c r="H1" s="18" t="s">
        <v>41</v>
      </c>
      <c r="I1" s="18" t="s">
        <v>4</v>
      </c>
      <c r="J1" s="18" t="s">
        <v>5</v>
      </c>
      <c r="K1" s="18" t="s">
        <v>42</v>
      </c>
      <c r="L1" s="18" t="s">
        <v>18</v>
      </c>
      <c r="M1" s="18" t="s">
        <v>19</v>
      </c>
      <c r="N1" s="18" t="s">
        <v>43</v>
      </c>
      <c r="O1" s="18" t="s">
        <v>44</v>
      </c>
      <c r="P1" s="18" t="s">
        <v>73</v>
      </c>
      <c r="Q1" s="26" t="s">
        <v>21</v>
      </c>
      <c r="R1" s="18" t="s">
        <v>74</v>
      </c>
      <c r="S1" s="19" t="s">
        <v>6</v>
      </c>
      <c r="T1" s="19" t="s">
        <v>7</v>
      </c>
      <c r="U1" s="26" t="s">
        <v>8</v>
      </c>
      <c r="V1" s="18" t="s">
        <v>9</v>
      </c>
      <c r="W1" s="18" t="s">
        <v>10</v>
      </c>
      <c r="ALL1" s="9"/>
      <c r="ALM1" s="9"/>
      <c r="ALN1" s="9"/>
      <c r="ALO1" s="9"/>
      <c r="ALP1" s="9"/>
      <c r="ALQ1" s="9"/>
      <c r="ALR1" s="9"/>
      <c r="ALS1" s="9"/>
      <c r="ALT1" s="9"/>
      <c r="ALU1" s="9"/>
      <c r="ALV1" s="9"/>
      <c r="ALW1" s="9"/>
      <c r="ALX1" s="9"/>
      <c r="ALY1" s="9"/>
    </row>
    <row r="2" spans="1:1013" x14ac:dyDescent="0.25">
      <c r="A2" s="12"/>
      <c r="B2" s="12"/>
      <c r="C2" s="12"/>
      <c r="D2" s="27"/>
      <c r="E2" s="14"/>
      <c r="F2" s="14"/>
      <c r="G2" s="14"/>
      <c r="H2" s="12"/>
      <c r="I2" s="12"/>
      <c r="J2" s="12"/>
      <c r="K2" s="12"/>
      <c r="L2" s="12"/>
      <c r="M2" s="12"/>
      <c r="N2" s="12"/>
      <c r="O2" s="12"/>
      <c r="P2" s="12"/>
      <c r="Q2" s="27"/>
      <c r="R2" s="16"/>
      <c r="U2" s="27"/>
    </row>
    <row r="3" spans="1:1013" x14ac:dyDescent="0.25">
      <c r="A3" s="12"/>
      <c r="B3" s="12"/>
      <c r="C3" s="12"/>
      <c r="D3" s="27"/>
      <c r="E3" s="14"/>
      <c r="F3" s="14"/>
      <c r="G3" s="14"/>
      <c r="H3" s="12"/>
      <c r="I3" s="12"/>
      <c r="J3" s="12"/>
      <c r="K3" s="12"/>
      <c r="L3" s="12"/>
      <c r="M3" s="12"/>
      <c r="N3" s="12"/>
      <c r="O3" s="12"/>
      <c r="P3" s="12"/>
      <c r="Q3" s="27"/>
      <c r="R3" s="16"/>
      <c r="U3" s="27"/>
    </row>
    <row r="4" spans="1:1013" x14ac:dyDescent="0.25">
      <c r="A4" s="12"/>
      <c r="B4" s="12"/>
      <c r="C4" s="12"/>
      <c r="D4" s="27"/>
      <c r="E4" s="14"/>
      <c r="F4" s="14"/>
      <c r="G4" s="14"/>
      <c r="H4" s="12"/>
      <c r="I4" s="12"/>
      <c r="J4" s="12"/>
      <c r="K4" s="12"/>
      <c r="L4" s="12"/>
      <c r="M4" s="12"/>
      <c r="N4" s="12"/>
      <c r="O4" s="12"/>
      <c r="P4" s="12"/>
      <c r="Q4" s="27"/>
      <c r="R4" s="16"/>
      <c r="U4" s="27"/>
    </row>
    <row r="5" spans="1:1013" x14ac:dyDescent="0.25">
      <c r="A5" s="12"/>
      <c r="B5" s="12"/>
      <c r="C5" s="12"/>
      <c r="D5" s="27"/>
      <c r="E5" s="14"/>
      <c r="F5" s="14"/>
      <c r="G5" s="14"/>
      <c r="H5" s="12"/>
      <c r="I5" s="12"/>
      <c r="J5" s="12"/>
      <c r="K5" s="12"/>
      <c r="L5" s="12"/>
      <c r="M5" s="12"/>
      <c r="N5" s="12"/>
      <c r="O5" s="12"/>
      <c r="P5" s="12"/>
      <c r="Q5" s="27"/>
      <c r="R5" s="16"/>
      <c r="U5" s="27"/>
    </row>
    <row r="6" spans="1:1013" x14ac:dyDescent="0.25">
      <c r="A6" s="12"/>
      <c r="B6" s="12"/>
      <c r="C6" s="12"/>
      <c r="D6" s="27"/>
      <c r="E6" s="14"/>
      <c r="F6" s="14"/>
      <c r="G6" s="14"/>
      <c r="H6" s="12"/>
      <c r="I6" s="12"/>
      <c r="J6" s="12"/>
      <c r="K6" s="12"/>
      <c r="L6" s="12"/>
      <c r="M6" s="12"/>
      <c r="N6" s="12"/>
      <c r="O6" s="12"/>
      <c r="P6" s="12"/>
      <c r="Q6" s="27"/>
      <c r="R6" s="16"/>
    </row>
    <row r="7" spans="1:1013" x14ac:dyDescent="0.25">
      <c r="A7" s="12"/>
      <c r="B7" s="12"/>
      <c r="C7" s="12"/>
      <c r="D7" s="27"/>
      <c r="E7" s="14"/>
      <c r="F7" s="14"/>
      <c r="G7" s="14"/>
      <c r="H7" s="12"/>
      <c r="I7" s="12"/>
      <c r="J7" s="12"/>
      <c r="K7" s="12"/>
      <c r="L7" s="12"/>
      <c r="M7" s="12"/>
      <c r="N7" s="12"/>
      <c r="O7" s="12"/>
      <c r="P7" s="12"/>
      <c r="Q7" s="27"/>
      <c r="R7" s="16"/>
    </row>
    <row r="8" spans="1:1013" x14ac:dyDescent="0.25">
      <c r="A8" s="12"/>
      <c r="B8" s="12"/>
      <c r="C8" s="12"/>
      <c r="D8" s="27"/>
      <c r="E8" s="14"/>
      <c r="F8" s="14"/>
      <c r="G8" s="14"/>
      <c r="H8" s="12"/>
      <c r="I8" s="12"/>
      <c r="J8" s="12"/>
      <c r="K8" s="12"/>
      <c r="L8" s="12"/>
      <c r="M8" s="12"/>
      <c r="N8" s="12"/>
      <c r="O8" s="12"/>
      <c r="P8" s="12"/>
      <c r="Q8" s="27"/>
      <c r="R8" s="16"/>
    </row>
    <row r="9" spans="1:1013" x14ac:dyDescent="0.25">
      <c r="A9" s="12"/>
      <c r="B9" s="12"/>
      <c r="C9" s="12"/>
      <c r="D9" s="27"/>
      <c r="E9" s="14"/>
      <c r="F9" s="14"/>
      <c r="G9" s="14"/>
      <c r="H9" s="12"/>
      <c r="I9" s="12"/>
      <c r="J9" s="12"/>
      <c r="K9" s="12"/>
      <c r="L9" s="12"/>
      <c r="M9" s="12"/>
      <c r="N9" s="12"/>
      <c r="O9" s="12"/>
      <c r="P9" s="12"/>
      <c r="Q9" s="27"/>
      <c r="R9" s="16"/>
    </row>
    <row r="10" spans="1:1013" x14ac:dyDescent="0.25">
      <c r="A10" s="12"/>
      <c r="B10" s="12"/>
      <c r="C10" s="12"/>
      <c r="D10" s="27"/>
      <c r="E10" s="14"/>
      <c r="F10" s="14"/>
      <c r="G10" s="14"/>
      <c r="H10" s="12"/>
      <c r="I10" s="12"/>
      <c r="J10" s="12"/>
      <c r="K10" s="12"/>
      <c r="L10" s="12"/>
      <c r="M10" s="12"/>
      <c r="N10" s="12"/>
      <c r="O10" s="12"/>
      <c r="P10" s="12"/>
      <c r="Q10" s="27"/>
      <c r="R10" s="16"/>
    </row>
    <row r="11" spans="1:1013" x14ac:dyDescent="0.25">
      <c r="A11" s="12"/>
      <c r="B11" s="12"/>
      <c r="C11" s="12"/>
      <c r="D11" s="27"/>
      <c r="E11" s="14"/>
      <c r="F11" s="14"/>
      <c r="G11" s="14"/>
      <c r="H11" s="12"/>
      <c r="I11" s="12"/>
      <c r="J11" s="12"/>
      <c r="K11" s="12"/>
      <c r="L11" s="12"/>
      <c r="M11" s="12"/>
      <c r="N11" s="12"/>
      <c r="O11" s="12"/>
      <c r="P11" s="12"/>
      <c r="Q11" s="27"/>
      <c r="R11" s="16"/>
    </row>
    <row r="12" spans="1:1013" x14ac:dyDescent="0.25">
      <c r="A12" s="23"/>
      <c r="B12" s="23"/>
      <c r="C12" s="12"/>
      <c r="D12" s="28"/>
      <c r="E12" s="25"/>
      <c r="F12" s="25"/>
      <c r="G12" s="25"/>
      <c r="H12" s="23"/>
      <c r="I12" s="23"/>
      <c r="J12" s="23"/>
      <c r="K12" s="23"/>
      <c r="L12" s="23"/>
      <c r="M12" s="23"/>
      <c r="N12" s="23"/>
      <c r="O12" s="23"/>
      <c r="P12" s="23"/>
      <c r="Q12" s="28"/>
      <c r="R12" s="24"/>
    </row>
    <row r="13" spans="1:1013" x14ac:dyDescent="0.25">
      <c r="A13" s="23"/>
      <c r="B13" s="23"/>
      <c r="C13" s="12"/>
      <c r="D13" s="28"/>
      <c r="E13" s="25"/>
      <c r="F13" s="25"/>
      <c r="G13" s="25"/>
      <c r="H13" s="23"/>
      <c r="I13" s="23"/>
      <c r="J13" s="23"/>
      <c r="K13" s="23"/>
      <c r="L13" s="23"/>
      <c r="M13" s="23"/>
      <c r="N13" s="23"/>
      <c r="O13" s="23"/>
      <c r="P13" s="23"/>
      <c r="Q13" s="28"/>
      <c r="R13" s="24"/>
    </row>
    <row r="14" spans="1:1013" x14ac:dyDescent="0.25">
      <c r="A14" s="23"/>
      <c r="B14" s="23"/>
      <c r="C14" s="12"/>
      <c r="D14" s="28"/>
      <c r="E14" s="25"/>
      <c r="F14" s="25"/>
      <c r="G14" s="25"/>
      <c r="H14" s="23"/>
      <c r="I14" s="23"/>
      <c r="J14" s="23"/>
      <c r="K14" s="23"/>
      <c r="L14" s="23"/>
      <c r="M14" s="23"/>
      <c r="N14" s="23"/>
      <c r="O14" s="23"/>
      <c r="P14" s="23"/>
      <c r="Q14" s="28"/>
      <c r="R14" s="24"/>
    </row>
    <row r="15" spans="1:1013" x14ac:dyDescent="0.25">
      <c r="A15" s="23"/>
      <c r="B15" s="23"/>
      <c r="C15" s="12"/>
      <c r="D15" s="28"/>
      <c r="E15" s="25"/>
      <c r="F15" s="25"/>
      <c r="G15" s="25"/>
      <c r="H15" s="23"/>
      <c r="I15" s="23"/>
      <c r="J15" s="23"/>
      <c r="K15" s="23"/>
      <c r="L15" s="23"/>
      <c r="M15" s="23"/>
      <c r="N15" s="23"/>
      <c r="O15" s="23"/>
      <c r="P15" s="23"/>
      <c r="Q15" s="28"/>
      <c r="R15" s="24"/>
    </row>
    <row r="16" spans="1:1013" x14ac:dyDescent="0.25">
      <c r="A16" s="23"/>
      <c r="B16" s="23"/>
      <c r="C16" s="12"/>
      <c r="D16" s="28"/>
      <c r="E16" s="25"/>
      <c r="F16" s="25"/>
      <c r="G16" s="25"/>
      <c r="H16" s="23"/>
      <c r="I16" s="23"/>
      <c r="J16" s="23"/>
      <c r="K16" s="23"/>
      <c r="L16" s="23"/>
      <c r="M16" s="23"/>
      <c r="N16" s="23"/>
      <c r="O16" s="23"/>
      <c r="P16" s="23"/>
      <c r="Q16" s="28"/>
      <c r="R16" s="24"/>
    </row>
    <row r="17" spans="1:18" x14ac:dyDescent="0.25">
      <c r="A17" s="23"/>
      <c r="B17" s="23"/>
      <c r="C17" s="12"/>
      <c r="D17" s="28"/>
      <c r="E17" s="25"/>
      <c r="F17" s="25"/>
      <c r="G17" s="25"/>
      <c r="H17" s="23"/>
      <c r="I17" s="23"/>
      <c r="J17" s="23"/>
      <c r="K17" s="23"/>
      <c r="L17" s="23"/>
      <c r="M17" s="23"/>
      <c r="N17" s="23"/>
      <c r="O17" s="23"/>
      <c r="P17" s="23"/>
      <c r="Q17" s="28"/>
      <c r="R17" s="24"/>
    </row>
    <row r="18" spans="1:18" x14ac:dyDescent="0.25">
      <c r="A18" s="23"/>
      <c r="B18" s="23"/>
      <c r="C18" s="12"/>
      <c r="D18" s="28"/>
      <c r="E18" s="25"/>
      <c r="F18" s="25"/>
      <c r="G18" s="25"/>
      <c r="H18" s="23"/>
      <c r="I18" s="23"/>
      <c r="J18" s="23"/>
      <c r="K18" s="23"/>
      <c r="L18" s="23"/>
      <c r="M18" s="23"/>
      <c r="N18" s="23"/>
      <c r="O18" s="23"/>
      <c r="P18" s="23"/>
      <c r="Q18" s="28"/>
      <c r="R18" s="24"/>
    </row>
    <row r="19" spans="1:18" x14ac:dyDescent="0.25">
      <c r="A19" s="23"/>
      <c r="B19" s="23"/>
      <c r="C19" s="12"/>
      <c r="D19" s="28"/>
      <c r="E19" s="25"/>
      <c r="F19" s="25"/>
      <c r="G19" s="25"/>
      <c r="H19" s="23"/>
      <c r="I19" s="23"/>
      <c r="J19" s="23"/>
      <c r="K19" s="23"/>
      <c r="L19" s="23"/>
      <c r="M19" s="23"/>
      <c r="N19" s="23"/>
      <c r="O19" s="23"/>
      <c r="P19" s="23"/>
      <c r="Q19" s="28"/>
      <c r="R19" s="24"/>
    </row>
    <row r="20" spans="1:18" x14ac:dyDescent="0.25">
      <c r="A20" s="23"/>
      <c r="B20" s="23"/>
      <c r="C20" s="12"/>
      <c r="D20" s="28"/>
      <c r="E20" s="25"/>
      <c r="F20" s="25"/>
      <c r="G20" s="25"/>
      <c r="H20" s="23"/>
      <c r="I20" s="23"/>
      <c r="J20" s="23"/>
      <c r="K20" s="23"/>
      <c r="L20" s="23"/>
      <c r="M20" s="23"/>
      <c r="N20" s="23"/>
      <c r="O20" s="23"/>
      <c r="P20" s="23"/>
      <c r="Q20" s="28"/>
      <c r="R20" s="24"/>
    </row>
    <row r="21" spans="1:18" x14ac:dyDescent="0.25">
      <c r="A21" s="23"/>
      <c r="B21" s="23"/>
      <c r="C21" s="12"/>
      <c r="D21" s="28"/>
      <c r="E21" s="25"/>
      <c r="F21" s="25"/>
      <c r="G21" s="25"/>
      <c r="H21" s="23"/>
      <c r="I21" s="23"/>
      <c r="J21" s="23"/>
      <c r="K21" s="23"/>
      <c r="L21" s="23"/>
      <c r="M21" s="23"/>
      <c r="N21" s="23"/>
      <c r="O21" s="23"/>
      <c r="P21" s="23"/>
      <c r="Q21" s="28"/>
      <c r="R21" s="24"/>
    </row>
    <row r="22" spans="1:18" x14ac:dyDescent="0.25">
      <c r="A22" s="23"/>
      <c r="B22" s="23"/>
      <c r="C22" s="12"/>
      <c r="D22" s="28"/>
      <c r="E22" s="25"/>
      <c r="F22" s="25"/>
      <c r="G22" s="25"/>
      <c r="H22" s="23"/>
      <c r="I22" s="23"/>
      <c r="J22" s="23"/>
      <c r="K22" s="23"/>
      <c r="L22" s="23"/>
      <c r="M22" s="23"/>
      <c r="N22" s="23"/>
      <c r="O22" s="23"/>
      <c r="P22" s="23"/>
      <c r="Q22" s="28"/>
      <c r="R22" s="24"/>
    </row>
    <row r="23" spans="1:18" x14ac:dyDescent="0.25">
      <c r="A23" s="23"/>
      <c r="B23" s="23"/>
      <c r="C23" s="12"/>
      <c r="D23" s="28"/>
      <c r="E23" s="25"/>
      <c r="F23" s="25"/>
      <c r="G23" s="25"/>
      <c r="H23" s="23"/>
      <c r="I23" s="23"/>
      <c r="J23" s="23"/>
      <c r="K23" s="23"/>
      <c r="L23" s="23"/>
      <c r="M23" s="23"/>
      <c r="N23" s="23"/>
      <c r="O23" s="23"/>
      <c r="P23" s="23"/>
      <c r="Q23" s="28"/>
      <c r="R23" s="24"/>
    </row>
    <row r="24" spans="1:18" x14ac:dyDescent="0.25">
      <c r="A24" s="23"/>
      <c r="B24" s="23"/>
      <c r="C24" s="12"/>
      <c r="D24" s="28"/>
      <c r="E24" s="25"/>
      <c r="F24" s="25"/>
      <c r="G24" s="25"/>
      <c r="H24" s="23"/>
      <c r="I24" s="23"/>
      <c r="J24" s="23"/>
      <c r="K24" s="23"/>
      <c r="L24" s="23"/>
      <c r="M24" s="23"/>
      <c r="N24" s="23"/>
      <c r="O24" s="23"/>
      <c r="P24" s="23"/>
      <c r="Q24" s="28"/>
      <c r="R24" s="24"/>
    </row>
    <row r="25" spans="1:18" x14ac:dyDescent="0.25">
      <c r="A25" s="23"/>
      <c r="B25" s="23"/>
      <c r="C25" s="12"/>
      <c r="D25" s="28"/>
      <c r="E25" s="25"/>
      <c r="F25" s="25"/>
      <c r="G25" s="25"/>
      <c r="H25" s="23"/>
      <c r="I25" s="23"/>
      <c r="J25" s="23"/>
      <c r="K25" s="23"/>
      <c r="L25" s="23"/>
      <c r="M25" s="23"/>
      <c r="N25" s="23"/>
      <c r="O25" s="23"/>
      <c r="P25" s="23"/>
      <c r="Q25" s="28"/>
      <c r="R25" s="24"/>
    </row>
    <row r="26" spans="1:18" x14ac:dyDescent="0.25">
      <c r="A26" s="23"/>
      <c r="B26" s="23"/>
      <c r="C26" s="12"/>
      <c r="D26" s="28"/>
      <c r="E26" s="25"/>
      <c r="F26" s="25"/>
      <c r="G26" s="25"/>
      <c r="H26" s="23"/>
      <c r="I26" s="23"/>
      <c r="J26" s="23"/>
      <c r="K26" s="23"/>
      <c r="L26" s="23"/>
      <c r="M26" s="23"/>
      <c r="N26" s="23"/>
      <c r="O26" s="23"/>
      <c r="P26" s="23"/>
      <c r="Q26" s="28"/>
      <c r="R26" s="24"/>
    </row>
    <row r="27" spans="1:18" x14ac:dyDescent="0.25">
      <c r="A27" s="23"/>
      <c r="B27" s="23"/>
      <c r="C27" s="12"/>
      <c r="D27" s="28"/>
      <c r="E27" s="25"/>
      <c r="F27" s="25"/>
      <c r="G27" s="25"/>
      <c r="H27" s="23"/>
      <c r="I27" s="23"/>
      <c r="J27" s="23"/>
      <c r="K27" s="23"/>
      <c r="L27" s="23"/>
      <c r="M27" s="23"/>
      <c r="N27" s="23"/>
      <c r="O27" s="23"/>
      <c r="P27" s="23"/>
      <c r="Q27" s="28"/>
      <c r="R27" s="24"/>
    </row>
    <row r="28" spans="1:18" x14ac:dyDescent="0.25">
      <c r="A28" s="23"/>
      <c r="B28" s="23"/>
      <c r="C28" s="12"/>
      <c r="D28" s="28"/>
      <c r="E28" s="25"/>
      <c r="F28" s="25"/>
      <c r="G28" s="25"/>
      <c r="H28" s="23"/>
      <c r="I28" s="23"/>
      <c r="J28" s="23"/>
      <c r="K28" s="23"/>
      <c r="L28" s="23"/>
      <c r="M28" s="23"/>
      <c r="N28" s="23"/>
      <c r="O28" s="23"/>
      <c r="P28" s="23"/>
      <c r="Q28" s="28"/>
      <c r="R28" s="24"/>
    </row>
    <row r="29" spans="1:18" x14ac:dyDescent="0.25">
      <c r="A29" s="23"/>
      <c r="B29" s="23"/>
      <c r="C29" s="12"/>
      <c r="D29" s="28"/>
      <c r="E29" s="25"/>
      <c r="F29" s="25"/>
      <c r="G29" s="25"/>
      <c r="H29" s="23"/>
      <c r="I29" s="23"/>
      <c r="J29" s="23"/>
      <c r="K29" s="23"/>
      <c r="L29" s="23"/>
      <c r="M29" s="23"/>
      <c r="N29" s="23"/>
      <c r="O29" s="23"/>
      <c r="P29" s="23"/>
      <c r="Q29" s="28"/>
      <c r="R29" s="24"/>
    </row>
    <row r="30" spans="1:18" x14ac:dyDescent="0.25">
      <c r="C30" s="12"/>
    </row>
    <row r="31" spans="1:18" x14ac:dyDescent="0.25">
      <c r="C31" s="12"/>
    </row>
    <row r="32" spans="1:18" x14ac:dyDescent="0.25">
      <c r="C32" s="12"/>
    </row>
    <row r="33" spans="3:3" x14ac:dyDescent="0.25">
      <c r="C33" s="12"/>
    </row>
    <row r="34" spans="3:3" x14ac:dyDescent="0.25">
      <c r="C34" s="12"/>
    </row>
    <row r="35" spans="3:3" x14ac:dyDescent="0.25">
      <c r="C35" s="12"/>
    </row>
    <row r="36" spans="3:3" x14ac:dyDescent="0.25">
      <c r="C36" s="12"/>
    </row>
    <row r="37" spans="3:3" x14ac:dyDescent="0.25">
      <c r="C37" s="12"/>
    </row>
    <row r="38" spans="3:3" x14ac:dyDescent="0.25">
      <c r="C38" s="12"/>
    </row>
    <row r="39" spans="3:3" x14ac:dyDescent="0.25">
      <c r="C39" s="12"/>
    </row>
    <row r="40" spans="3:3" x14ac:dyDescent="0.25">
      <c r="C40" s="12"/>
    </row>
    <row r="41" spans="3:3" x14ac:dyDescent="0.25">
      <c r="C41" s="12"/>
    </row>
    <row r="42" spans="3:3" x14ac:dyDescent="0.25">
      <c r="C42" s="12"/>
    </row>
    <row r="43" spans="3:3" x14ac:dyDescent="0.25">
      <c r="C43" s="12"/>
    </row>
    <row r="44" spans="3:3" x14ac:dyDescent="0.25">
      <c r="C44" s="12"/>
    </row>
    <row r="45" spans="3:3" x14ac:dyDescent="0.25">
      <c r="C45" s="12"/>
    </row>
    <row r="46" spans="3:3" x14ac:dyDescent="0.25">
      <c r="C46" s="12"/>
    </row>
    <row r="47" spans="3:3" x14ac:dyDescent="0.25">
      <c r="C47" s="12"/>
    </row>
    <row r="48" spans="3:3" x14ac:dyDescent="0.25">
      <c r="C48" s="12"/>
    </row>
    <row r="49" spans="3:3" x14ac:dyDescent="0.25">
      <c r="C49" s="12"/>
    </row>
    <row r="50" spans="3:3" x14ac:dyDescent="0.25">
      <c r="C50" s="12"/>
    </row>
    <row r="51" spans="3:3" x14ac:dyDescent="0.25">
      <c r="C51" s="12"/>
    </row>
    <row r="52" spans="3:3" x14ac:dyDescent="0.25">
      <c r="C52" s="12"/>
    </row>
    <row r="53" spans="3:3" x14ac:dyDescent="0.25">
      <c r="C53" s="12"/>
    </row>
    <row r="54" spans="3:3" x14ac:dyDescent="0.25">
      <c r="C54" s="12"/>
    </row>
    <row r="55" spans="3:3" x14ac:dyDescent="0.25">
      <c r="C55" s="12"/>
    </row>
    <row r="56" spans="3:3" x14ac:dyDescent="0.25">
      <c r="C56" s="12"/>
    </row>
    <row r="57" spans="3:3" x14ac:dyDescent="0.25">
      <c r="C57" s="12"/>
    </row>
    <row r="58" spans="3:3" x14ac:dyDescent="0.25">
      <c r="C58" s="12"/>
    </row>
    <row r="59" spans="3:3" x14ac:dyDescent="0.25">
      <c r="C59" s="12"/>
    </row>
    <row r="60" spans="3:3" x14ac:dyDescent="0.25">
      <c r="C60" s="12"/>
    </row>
    <row r="61" spans="3:3" x14ac:dyDescent="0.25">
      <c r="C61" s="12"/>
    </row>
    <row r="62" spans="3:3" x14ac:dyDescent="0.25">
      <c r="C62" s="12"/>
    </row>
    <row r="63" spans="3:3" x14ac:dyDescent="0.25">
      <c r="C63" s="12"/>
    </row>
    <row r="64" spans="3:3" x14ac:dyDescent="0.25">
      <c r="C64" s="12"/>
    </row>
    <row r="65" spans="3:3" x14ac:dyDescent="0.25">
      <c r="C65" s="12"/>
    </row>
    <row r="66" spans="3:3" x14ac:dyDescent="0.25">
      <c r="C66" s="12"/>
    </row>
    <row r="67" spans="3:3" x14ac:dyDescent="0.25">
      <c r="C67" s="12"/>
    </row>
    <row r="68" spans="3:3" x14ac:dyDescent="0.25">
      <c r="C68" s="12"/>
    </row>
    <row r="69" spans="3:3" x14ac:dyDescent="0.25">
      <c r="C69" s="12"/>
    </row>
    <row r="70" spans="3:3" x14ac:dyDescent="0.25">
      <c r="C70" s="12"/>
    </row>
    <row r="71" spans="3:3" x14ac:dyDescent="0.25">
      <c r="C71" s="12"/>
    </row>
    <row r="72" spans="3:3" x14ac:dyDescent="0.25">
      <c r="C72" s="12"/>
    </row>
    <row r="73" spans="3:3" x14ac:dyDescent="0.25">
      <c r="C73" s="12"/>
    </row>
    <row r="74" spans="3:3" x14ac:dyDescent="0.25">
      <c r="C74" s="12"/>
    </row>
    <row r="75" spans="3:3" x14ac:dyDescent="0.25">
      <c r="C75" s="12"/>
    </row>
    <row r="76" spans="3:3" x14ac:dyDescent="0.25">
      <c r="C76" s="12"/>
    </row>
    <row r="77" spans="3:3" x14ac:dyDescent="0.25">
      <c r="C77" s="12"/>
    </row>
    <row r="78" spans="3:3" x14ac:dyDescent="0.25">
      <c r="C78" s="12"/>
    </row>
    <row r="79" spans="3:3" x14ac:dyDescent="0.25">
      <c r="C79" s="12"/>
    </row>
    <row r="80" spans="3:3" x14ac:dyDescent="0.25">
      <c r="C80" s="12"/>
    </row>
    <row r="81" spans="3:3" x14ac:dyDescent="0.25">
      <c r="C81" s="12"/>
    </row>
    <row r="82" spans="3:3" x14ac:dyDescent="0.25">
      <c r="C82" s="12"/>
    </row>
    <row r="83" spans="3:3" x14ac:dyDescent="0.25">
      <c r="C83" s="12"/>
    </row>
    <row r="84" spans="3:3" x14ac:dyDescent="0.25">
      <c r="C84" s="12"/>
    </row>
    <row r="85" spans="3:3" x14ac:dyDescent="0.25">
      <c r="C85" s="12"/>
    </row>
    <row r="86" spans="3:3" x14ac:dyDescent="0.25">
      <c r="C86" s="12"/>
    </row>
    <row r="87" spans="3:3" x14ac:dyDescent="0.25">
      <c r="C87" s="12"/>
    </row>
    <row r="88" spans="3:3" x14ac:dyDescent="0.25">
      <c r="C88" s="12"/>
    </row>
    <row r="89" spans="3:3" x14ac:dyDescent="0.25">
      <c r="C89" s="12"/>
    </row>
    <row r="90" spans="3:3" x14ac:dyDescent="0.25">
      <c r="C90" s="12"/>
    </row>
    <row r="91" spans="3:3" x14ac:dyDescent="0.25">
      <c r="C91" s="12"/>
    </row>
    <row r="92" spans="3:3" x14ac:dyDescent="0.25">
      <c r="C92" s="12"/>
    </row>
    <row r="93" spans="3:3" x14ac:dyDescent="0.25">
      <c r="C93" s="12"/>
    </row>
    <row r="94" spans="3:3" x14ac:dyDescent="0.25">
      <c r="C94" s="12"/>
    </row>
    <row r="95" spans="3:3" x14ac:dyDescent="0.25">
      <c r="C95" s="12"/>
    </row>
    <row r="96" spans="3:3" x14ac:dyDescent="0.25">
      <c r="C96" s="12"/>
    </row>
    <row r="97" spans="3:3" x14ac:dyDescent="0.25">
      <c r="C97" s="12"/>
    </row>
    <row r="98" spans="3:3" x14ac:dyDescent="0.25">
      <c r="C98" s="12"/>
    </row>
    <row r="99" spans="3:3" x14ac:dyDescent="0.25">
      <c r="C99" s="12"/>
    </row>
    <row r="100" spans="3:3" x14ac:dyDescent="0.25">
      <c r="C100" s="12"/>
    </row>
    <row r="101" spans="3:3" x14ac:dyDescent="0.25">
      <c r="C101" s="12"/>
    </row>
    <row r="102" spans="3:3" x14ac:dyDescent="0.25">
      <c r="C102" s="12"/>
    </row>
    <row r="103" spans="3:3" x14ac:dyDescent="0.25">
      <c r="C103" s="12"/>
    </row>
    <row r="104" spans="3:3" x14ac:dyDescent="0.25">
      <c r="C104" s="12"/>
    </row>
    <row r="105" spans="3:3" x14ac:dyDescent="0.25">
      <c r="C105" s="12"/>
    </row>
    <row r="106" spans="3:3" x14ac:dyDescent="0.25">
      <c r="C106" s="12"/>
    </row>
    <row r="107" spans="3:3" x14ac:dyDescent="0.25">
      <c r="C107" s="12"/>
    </row>
    <row r="108" spans="3:3" x14ac:dyDescent="0.25">
      <c r="C108" s="12"/>
    </row>
    <row r="109" spans="3:3" x14ac:dyDescent="0.25">
      <c r="C109" s="12"/>
    </row>
    <row r="110" spans="3:3" x14ac:dyDescent="0.25">
      <c r="C110" s="12"/>
    </row>
    <row r="111" spans="3:3" x14ac:dyDescent="0.25">
      <c r="C111" s="12"/>
    </row>
    <row r="112" spans="3:3" x14ac:dyDescent="0.25">
      <c r="C112" s="12"/>
    </row>
    <row r="113" spans="3:3" x14ac:dyDescent="0.25">
      <c r="C113" s="12"/>
    </row>
    <row r="114" spans="3:3" x14ac:dyDescent="0.25">
      <c r="C114" s="12"/>
    </row>
    <row r="115" spans="3:3" x14ac:dyDescent="0.25">
      <c r="C115" s="12"/>
    </row>
    <row r="116" spans="3:3" x14ac:dyDescent="0.25">
      <c r="C116" s="12"/>
    </row>
    <row r="117" spans="3:3" x14ac:dyDescent="0.25">
      <c r="C117" s="12"/>
    </row>
    <row r="118" spans="3:3" x14ac:dyDescent="0.25">
      <c r="C118" s="12"/>
    </row>
    <row r="119" spans="3:3" x14ac:dyDescent="0.25">
      <c r="C119" s="12"/>
    </row>
    <row r="120" spans="3:3" x14ac:dyDescent="0.25">
      <c r="C120" s="12"/>
    </row>
    <row r="121" spans="3:3" x14ac:dyDescent="0.25">
      <c r="C121" s="12"/>
    </row>
    <row r="122" spans="3:3" x14ac:dyDescent="0.25">
      <c r="C122" s="12"/>
    </row>
    <row r="123" spans="3:3" x14ac:dyDescent="0.25">
      <c r="C123" s="12"/>
    </row>
    <row r="124" spans="3:3" x14ac:dyDescent="0.25">
      <c r="C124" s="12"/>
    </row>
    <row r="125" spans="3:3" x14ac:dyDescent="0.25">
      <c r="C125" s="12"/>
    </row>
    <row r="126" spans="3:3" x14ac:dyDescent="0.25">
      <c r="C126" s="12"/>
    </row>
    <row r="127" spans="3:3" x14ac:dyDescent="0.25">
      <c r="C127" s="12"/>
    </row>
    <row r="128" spans="3:3" x14ac:dyDescent="0.25">
      <c r="C128" s="12"/>
    </row>
    <row r="129" spans="3:3" x14ac:dyDescent="0.25">
      <c r="C129" s="12"/>
    </row>
    <row r="130" spans="3:3" x14ac:dyDescent="0.25">
      <c r="C130" s="12"/>
    </row>
    <row r="131" spans="3:3" x14ac:dyDescent="0.25">
      <c r="C131" s="12"/>
    </row>
    <row r="132" spans="3:3" x14ac:dyDescent="0.25">
      <c r="C132" s="12"/>
    </row>
    <row r="133" spans="3:3" x14ac:dyDescent="0.25">
      <c r="C133" s="12"/>
    </row>
    <row r="134" spans="3:3" x14ac:dyDescent="0.25">
      <c r="C134" s="12"/>
    </row>
    <row r="135" spans="3:3" x14ac:dyDescent="0.25">
      <c r="C135" s="12"/>
    </row>
    <row r="136" spans="3:3" x14ac:dyDescent="0.25">
      <c r="C136" s="12"/>
    </row>
    <row r="137" spans="3:3" x14ac:dyDescent="0.25">
      <c r="C137" s="12"/>
    </row>
    <row r="138" spans="3:3" x14ac:dyDescent="0.25">
      <c r="C138" s="12"/>
    </row>
    <row r="139" spans="3:3" x14ac:dyDescent="0.25">
      <c r="C139" s="12"/>
    </row>
    <row r="140" spans="3:3" x14ac:dyDescent="0.25">
      <c r="C140" s="12"/>
    </row>
    <row r="141" spans="3:3" x14ac:dyDescent="0.25">
      <c r="C141" s="12"/>
    </row>
    <row r="142" spans="3:3" x14ac:dyDescent="0.25">
      <c r="C142" s="12"/>
    </row>
    <row r="143" spans="3:3" x14ac:dyDescent="0.25">
      <c r="C143" s="12"/>
    </row>
    <row r="144" spans="3:3" x14ac:dyDescent="0.25">
      <c r="C144" s="12"/>
    </row>
    <row r="145" spans="3:3" x14ac:dyDescent="0.25">
      <c r="C145" s="12"/>
    </row>
    <row r="146" spans="3:3" x14ac:dyDescent="0.25">
      <c r="C146" s="12"/>
    </row>
    <row r="147" spans="3:3" x14ac:dyDescent="0.25">
      <c r="C147" s="12"/>
    </row>
    <row r="148" spans="3:3" x14ac:dyDescent="0.25">
      <c r="C148" s="12"/>
    </row>
    <row r="149" spans="3:3" x14ac:dyDescent="0.25">
      <c r="C149" s="12"/>
    </row>
    <row r="150" spans="3:3" x14ac:dyDescent="0.25">
      <c r="C150" s="12"/>
    </row>
    <row r="151" spans="3:3" x14ac:dyDescent="0.25">
      <c r="C151" s="12"/>
    </row>
    <row r="152" spans="3:3" x14ac:dyDescent="0.25">
      <c r="C152" s="12"/>
    </row>
    <row r="153" spans="3:3" x14ac:dyDescent="0.25">
      <c r="C153" s="12"/>
    </row>
    <row r="154" spans="3:3" x14ac:dyDescent="0.25">
      <c r="C154" s="12"/>
    </row>
    <row r="155" spans="3:3" x14ac:dyDescent="0.25">
      <c r="C155" s="12"/>
    </row>
    <row r="156" spans="3:3" x14ac:dyDescent="0.25">
      <c r="C156" s="12"/>
    </row>
    <row r="157" spans="3:3" x14ac:dyDescent="0.25">
      <c r="C157" s="12"/>
    </row>
    <row r="158" spans="3:3" x14ac:dyDescent="0.25">
      <c r="C158" s="12"/>
    </row>
    <row r="159" spans="3:3" x14ac:dyDescent="0.25">
      <c r="C159" s="12"/>
    </row>
    <row r="160" spans="3:3" x14ac:dyDescent="0.25">
      <c r="C160" s="12"/>
    </row>
    <row r="161" spans="3:3" x14ac:dyDescent="0.25">
      <c r="C161" s="12"/>
    </row>
    <row r="162" spans="3:3" x14ac:dyDescent="0.25">
      <c r="C162" s="12"/>
    </row>
    <row r="163" spans="3:3" x14ac:dyDescent="0.25">
      <c r="C163" s="12"/>
    </row>
    <row r="164" spans="3:3" x14ac:dyDescent="0.25">
      <c r="C164" s="12"/>
    </row>
    <row r="165" spans="3:3" x14ac:dyDescent="0.25">
      <c r="C165" s="12"/>
    </row>
    <row r="166" spans="3:3" x14ac:dyDescent="0.25">
      <c r="C166" s="12"/>
    </row>
    <row r="167" spans="3:3" x14ac:dyDescent="0.25">
      <c r="C167" s="12"/>
    </row>
    <row r="168" spans="3:3" x14ac:dyDescent="0.25">
      <c r="C168" s="12"/>
    </row>
    <row r="169" spans="3:3" x14ac:dyDescent="0.25">
      <c r="C169" s="12"/>
    </row>
    <row r="170" spans="3:3" x14ac:dyDescent="0.25">
      <c r="C170" s="12"/>
    </row>
    <row r="171" spans="3:3" x14ac:dyDescent="0.25">
      <c r="C171" s="12"/>
    </row>
    <row r="172" spans="3:3" x14ac:dyDescent="0.25">
      <c r="C172" s="12"/>
    </row>
    <row r="173" spans="3:3" x14ac:dyDescent="0.25">
      <c r="C173" s="12"/>
    </row>
    <row r="174" spans="3:3" x14ac:dyDescent="0.25">
      <c r="C174" s="12"/>
    </row>
    <row r="175" spans="3:3" x14ac:dyDescent="0.25">
      <c r="C175" s="12"/>
    </row>
    <row r="176" spans="3:3" x14ac:dyDescent="0.25">
      <c r="C176" s="12"/>
    </row>
    <row r="177" spans="3:3" x14ac:dyDescent="0.25">
      <c r="C177" s="12"/>
    </row>
    <row r="178" spans="3:3" x14ac:dyDescent="0.25">
      <c r="C178" s="12"/>
    </row>
    <row r="179" spans="3:3" x14ac:dyDescent="0.25">
      <c r="C179" s="12"/>
    </row>
    <row r="180" spans="3:3" x14ac:dyDescent="0.25">
      <c r="C180" s="12"/>
    </row>
    <row r="181" spans="3:3" x14ac:dyDescent="0.25">
      <c r="C181" s="12"/>
    </row>
    <row r="182" spans="3:3" x14ac:dyDescent="0.25">
      <c r="C182" s="12"/>
    </row>
    <row r="183" spans="3:3" x14ac:dyDescent="0.25">
      <c r="C183" s="12"/>
    </row>
    <row r="184" spans="3:3" x14ac:dyDescent="0.25">
      <c r="C184" s="12"/>
    </row>
    <row r="185" spans="3:3" x14ac:dyDescent="0.25">
      <c r="C185" s="12"/>
    </row>
    <row r="186" spans="3:3" x14ac:dyDescent="0.25">
      <c r="C186" s="12"/>
    </row>
    <row r="187" spans="3:3" x14ac:dyDescent="0.25">
      <c r="C187" s="12"/>
    </row>
    <row r="188" spans="3:3" x14ac:dyDescent="0.25">
      <c r="C188" s="12"/>
    </row>
    <row r="189" spans="3:3" x14ac:dyDescent="0.25">
      <c r="C189" s="12"/>
    </row>
    <row r="190" spans="3:3" x14ac:dyDescent="0.25">
      <c r="C190" s="12"/>
    </row>
    <row r="191" spans="3:3" x14ac:dyDescent="0.25">
      <c r="C191" s="12"/>
    </row>
    <row r="192" spans="3:3" x14ac:dyDescent="0.25">
      <c r="C192" s="12"/>
    </row>
    <row r="193" spans="3:3" x14ac:dyDescent="0.25">
      <c r="C193" s="12"/>
    </row>
    <row r="194" spans="3:3" x14ac:dyDescent="0.25">
      <c r="C194" s="12"/>
    </row>
    <row r="195" spans="3:3" x14ac:dyDescent="0.25">
      <c r="C195" s="12"/>
    </row>
    <row r="196" spans="3:3" x14ac:dyDescent="0.25">
      <c r="C196" s="12"/>
    </row>
    <row r="197" spans="3:3" x14ac:dyDescent="0.25">
      <c r="C197" s="12"/>
    </row>
    <row r="198" spans="3:3" x14ac:dyDescent="0.25">
      <c r="C198" s="12"/>
    </row>
    <row r="199" spans="3:3" x14ac:dyDescent="0.25">
      <c r="C199" s="12"/>
    </row>
    <row r="200" spans="3:3" x14ac:dyDescent="0.25">
      <c r="C200" s="12"/>
    </row>
    <row r="201" spans="3:3" x14ac:dyDescent="0.25">
      <c r="C201" s="12"/>
    </row>
    <row r="202" spans="3:3" x14ac:dyDescent="0.25">
      <c r="C202" s="12"/>
    </row>
    <row r="203" spans="3:3" x14ac:dyDescent="0.25">
      <c r="C203" s="12"/>
    </row>
    <row r="204" spans="3:3" x14ac:dyDescent="0.25">
      <c r="C204" s="12"/>
    </row>
    <row r="205" spans="3:3" x14ac:dyDescent="0.25">
      <c r="C205" s="12"/>
    </row>
    <row r="206" spans="3:3" x14ac:dyDescent="0.25">
      <c r="C206" s="12"/>
    </row>
    <row r="207" spans="3:3" x14ac:dyDescent="0.25">
      <c r="C207" s="12"/>
    </row>
    <row r="208" spans="3:3" x14ac:dyDescent="0.25">
      <c r="C208" s="12"/>
    </row>
    <row r="209" spans="3:3" x14ac:dyDescent="0.25">
      <c r="C209" s="12"/>
    </row>
    <row r="210" spans="3:3" x14ac:dyDescent="0.25">
      <c r="C210" s="12"/>
    </row>
    <row r="211" spans="3:3" x14ac:dyDescent="0.25">
      <c r="C211" s="12"/>
    </row>
    <row r="212" spans="3:3" x14ac:dyDescent="0.25">
      <c r="C212" s="12"/>
    </row>
    <row r="213" spans="3:3" x14ac:dyDescent="0.25">
      <c r="C213" s="12"/>
    </row>
    <row r="214" spans="3:3" x14ac:dyDescent="0.25">
      <c r="C214" s="12"/>
    </row>
    <row r="215" spans="3:3" x14ac:dyDescent="0.25">
      <c r="C215" s="12"/>
    </row>
    <row r="216" spans="3:3" x14ac:dyDescent="0.25">
      <c r="C216" s="12"/>
    </row>
    <row r="217" spans="3:3" x14ac:dyDescent="0.25">
      <c r="C217" s="12"/>
    </row>
    <row r="218" spans="3:3" x14ac:dyDescent="0.25">
      <c r="C218" s="12"/>
    </row>
    <row r="219" spans="3:3" x14ac:dyDescent="0.25">
      <c r="C219" s="12"/>
    </row>
    <row r="220" spans="3:3" x14ac:dyDescent="0.25">
      <c r="C220" s="12"/>
    </row>
    <row r="221" spans="3:3" x14ac:dyDescent="0.25">
      <c r="C221" s="12"/>
    </row>
    <row r="222" spans="3:3" x14ac:dyDescent="0.25">
      <c r="C222" s="12"/>
    </row>
    <row r="223" spans="3:3" x14ac:dyDescent="0.25">
      <c r="C223" s="12"/>
    </row>
    <row r="224" spans="3:3" x14ac:dyDescent="0.25">
      <c r="C224" s="12"/>
    </row>
    <row r="225" spans="3:3" x14ac:dyDescent="0.25">
      <c r="C225" s="12"/>
    </row>
    <row r="226" spans="3:3" x14ac:dyDescent="0.25">
      <c r="C226" s="12"/>
    </row>
    <row r="227" spans="3:3" x14ac:dyDescent="0.25">
      <c r="C227" s="12"/>
    </row>
    <row r="228" spans="3:3" x14ac:dyDescent="0.25">
      <c r="C228" s="12"/>
    </row>
    <row r="229" spans="3:3" x14ac:dyDescent="0.25">
      <c r="C229" s="12"/>
    </row>
    <row r="230" spans="3:3" x14ac:dyDescent="0.25">
      <c r="C230" s="12"/>
    </row>
    <row r="231" spans="3:3" x14ac:dyDescent="0.25">
      <c r="C231" s="12"/>
    </row>
    <row r="232" spans="3:3" x14ac:dyDescent="0.25">
      <c r="C232" s="12"/>
    </row>
    <row r="233" spans="3:3" x14ac:dyDescent="0.25">
      <c r="C233" s="12"/>
    </row>
    <row r="234" spans="3:3" x14ac:dyDescent="0.25">
      <c r="C234" s="12"/>
    </row>
    <row r="235" spans="3:3" x14ac:dyDescent="0.25">
      <c r="C235" s="12"/>
    </row>
    <row r="236" spans="3:3" x14ac:dyDescent="0.25">
      <c r="C236" s="12"/>
    </row>
    <row r="237" spans="3:3" x14ac:dyDescent="0.25">
      <c r="C237" s="12"/>
    </row>
    <row r="238" spans="3:3" x14ac:dyDescent="0.25">
      <c r="C238" s="12"/>
    </row>
    <row r="239" spans="3:3" x14ac:dyDescent="0.25">
      <c r="C239" s="12"/>
    </row>
    <row r="240" spans="3:3" x14ac:dyDescent="0.25">
      <c r="C240" s="12"/>
    </row>
    <row r="241" spans="3:3" x14ac:dyDescent="0.25">
      <c r="C241" s="12"/>
    </row>
    <row r="242" spans="3:3" x14ac:dyDescent="0.25">
      <c r="C242" s="12"/>
    </row>
    <row r="243" spans="3:3" x14ac:dyDescent="0.25">
      <c r="C243" s="12"/>
    </row>
    <row r="244" spans="3:3" x14ac:dyDescent="0.25">
      <c r="C244" s="12"/>
    </row>
    <row r="245" spans="3:3" x14ac:dyDescent="0.25">
      <c r="C245" s="12"/>
    </row>
    <row r="246" spans="3:3" x14ac:dyDescent="0.25">
      <c r="C246" s="12"/>
    </row>
    <row r="247" spans="3:3" x14ac:dyDescent="0.25">
      <c r="C247" s="12"/>
    </row>
    <row r="248" spans="3:3" x14ac:dyDescent="0.25">
      <c r="C248" s="12"/>
    </row>
    <row r="249" spans="3:3" x14ac:dyDescent="0.25">
      <c r="C249" s="12"/>
    </row>
    <row r="250" spans="3:3" x14ac:dyDescent="0.25">
      <c r="C250" s="12"/>
    </row>
    <row r="251" spans="3:3" x14ac:dyDescent="0.25">
      <c r="C251" s="12"/>
    </row>
    <row r="252" spans="3:3" x14ac:dyDescent="0.25">
      <c r="C252" s="12"/>
    </row>
    <row r="253" spans="3:3" x14ac:dyDescent="0.25">
      <c r="C253" s="12"/>
    </row>
    <row r="254" spans="3:3" x14ac:dyDescent="0.25">
      <c r="C254" s="12"/>
    </row>
    <row r="255" spans="3:3" x14ac:dyDescent="0.25">
      <c r="C255" s="12"/>
    </row>
    <row r="256" spans="3:3" x14ac:dyDescent="0.25">
      <c r="C256" s="12"/>
    </row>
    <row r="257" spans="3:3" x14ac:dyDescent="0.25">
      <c r="C257" s="12"/>
    </row>
    <row r="258" spans="3:3" x14ac:dyDescent="0.25">
      <c r="C258" s="12"/>
    </row>
    <row r="259" spans="3:3" x14ac:dyDescent="0.25">
      <c r="C259" s="12"/>
    </row>
    <row r="260" spans="3:3" x14ac:dyDescent="0.25">
      <c r="C260" s="12"/>
    </row>
    <row r="261" spans="3:3" x14ac:dyDescent="0.25">
      <c r="C261" s="12"/>
    </row>
    <row r="262" spans="3:3" x14ac:dyDescent="0.25">
      <c r="C262" s="12"/>
    </row>
    <row r="263" spans="3:3" x14ac:dyDescent="0.25">
      <c r="C263" s="12"/>
    </row>
    <row r="264" spans="3:3" x14ac:dyDescent="0.25">
      <c r="C264" s="12"/>
    </row>
    <row r="265" spans="3:3" x14ac:dyDescent="0.25">
      <c r="C265" s="12"/>
    </row>
    <row r="266" spans="3:3" x14ac:dyDescent="0.25">
      <c r="C266" s="12"/>
    </row>
    <row r="267" spans="3:3" x14ac:dyDescent="0.25">
      <c r="C267" s="12"/>
    </row>
    <row r="268" spans="3:3" x14ac:dyDescent="0.25">
      <c r="C268" s="12"/>
    </row>
    <row r="269" spans="3:3" x14ac:dyDescent="0.25">
      <c r="C269" s="12"/>
    </row>
    <row r="270" spans="3:3" x14ac:dyDescent="0.25">
      <c r="C270" s="12"/>
    </row>
    <row r="271" spans="3:3" x14ac:dyDescent="0.25">
      <c r="C271" s="12"/>
    </row>
    <row r="272" spans="3:3" x14ac:dyDescent="0.25">
      <c r="C272" s="12"/>
    </row>
    <row r="273" spans="3:3" x14ac:dyDescent="0.25">
      <c r="C273" s="12"/>
    </row>
    <row r="274" spans="3:3" x14ac:dyDescent="0.25">
      <c r="C274" s="12"/>
    </row>
    <row r="275" spans="3:3" x14ac:dyDescent="0.25">
      <c r="C275" s="12"/>
    </row>
    <row r="276" spans="3:3" x14ac:dyDescent="0.25">
      <c r="C276" s="12"/>
    </row>
    <row r="277" spans="3:3" x14ac:dyDescent="0.25">
      <c r="C277" s="12"/>
    </row>
    <row r="278" spans="3:3" x14ac:dyDescent="0.25">
      <c r="C278" s="12"/>
    </row>
    <row r="279" spans="3:3" x14ac:dyDescent="0.25">
      <c r="C279" s="12"/>
    </row>
    <row r="280" spans="3:3" x14ac:dyDescent="0.25">
      <c r="C280" s="12"/>
    </row>
    <row r="281" spans="3:3" x14ac:dyDescent="0.25">
      <c r="C281" s="12"/>
    </row>
    <row r="282" spans="3:3" x14ac:dyDescent="0.25">
      <c r="C282" s="12"/>
    </row>
    <row r="283" spans="3:3" x14ac:dyDescent="0.25">
      <c r="C283" s="12"/>
    </row>
    <row r="284" spans="3:3" x14ac:dyDescent="0.25">
      <c r="C284" s="12"/>
    </row>
    <row r="285" spans="3:3" x14ac:dyDescent="0.25">
      <c r="C285" s="12"/>
    </row>
    <row r="286" spans="3:3" x14ac:dyDescent="0.25">
      <c r="C286" s="12"/>
    </row>
    <row r="287" spans="3:3" x14ac:dyDescent="0.25">
      <c r="C287" s="12"/>
    </row>
    <row r="288" spans="3:3" x14ac:dyDescent="0.25">
      <c r="C288" s="12"/>
    </row>
    <row r="289" spans="3:3" x14ac:dyDescent="0.25">
      <c r="C289" s="12"/>
    </row>
    <row r="290" spans="3:3" x14ac:dyDescent="0.25">
      <c r="C290" s="12"/>
    </row>
    <row r="291" spans="3:3" x14ac:dyDescent="0.25">
      <c r="C291" s="12"/>
    </row>
    <row r="292" spans="3:3" x14ac:dyDescent="0.25">
      <c r="C292" s="12"/>
    </row>
    <row r="293" spans="3:3" x14ac:dyDescent="0.25">
      <c r="C293" s="12"/>
    </row>
    <row r="294" spans="3:3" x14ac:dyDescent="0.25">
      <c r="C294" s="12"/>
    </row>
    <row r="295" spans="3:3" x14ac:dyDescent="0.25">
      <c r="C295" s="12"/>
    </row>
    <row r="296" spans="3:3" x14ac:dyDescent="0.25">
      <c r="C296" s="12"/>
    </row>
    <row r="297" spans="3:3" x14ac:dyDescent="0.25">
      <c r="C297" s="12"/>
    </row>
    <row r="298" spans="3:3" x14ac:dyDescent="0.25">
      <c r="C298" s="12"/>
    </row>
    <row r="299" spans="3:3" x14ac:dyDescent="0.25">
      <c r="C299" s="12"/>
    </row>
    <row r="300" spans="3:3" x14ac:dyDescent="0.25">
      <c r="C300" s="12"/>
    </row>
    <row r="301" spans="3:3" x14ac:dyDescent="0.25">
      <c r="C301" s="12"/>
    </row>
    <row r="302" spans="3:3" x14ac:dyDescent="0.25">
      <c r="C302" s="12"/>
    </row>
    <row r="303" spans="3:3" x14ac:dyDescent="0.25">
      <c r="C303" s="12"/>
    </row>
    <row r="304" spans="3:3" x14ac:dyDescent="0.25">
      <c r="C304" s="12"/>
    </row>
    <row r="305" spans="3:3" x14ac:dyDescent="0.25">
      <c r="C305" s="12"/>
    </row>
    <row r="306" spans="3:3" x14ac:dyDescent="0.25">
      <c r="C306" s="12"/>
    </row>
    <row r="307" spans="3:3" x14ac:dyDescent="0.25">
      <c r="C307" s="12"/>
    </row>
    <row r="308" spans="3:3" x14ac:dyDescent="0.25">
      <c r="C308" s="12"/>
    </row>
    <row r="309" spans="3:3" x14ac:dyDescent="0.25">
      <c r="C309" s="12"/>
    </row>
    <row r="310" spans="3:3" x14ac:dyDescent="0.25">
      <c r="C310" s="12"/>
    </row>
    <row r="311" spans="3:3" x14ac:dyDescent="0.25">
      <c r="C311" s="12"/>
    </row>
    <row r="312" spans="3:3" x14ac:dyDescent="0.25">
      <c r="C312" s="12"/>
    </row>
    <row r="313" spans="3:3" x14ac:dyDescent="0.25">
      <c r="C313" s="12"/>
    </row>
    <row r="314" spans="3:3" x14ac:dyDescent="0.25">
      <c r="C314" s="12"/>
    </row>
    <row r="315" spans="3:3" x14ac:dyDescent="0.25">
      <c r="C315" s="12"/>
    </row>
    <row r="316" spans="3:3" x14ac:dyDescent="0.25">
      <c r="C316" s="12"/>
    </row>
    <row r="317" spans="3:3" x14ac:dyDescent="0.25">
      <c r="C317" s="12"/>
    </row>
    <row r="318" spans="3:3" x14ac:dyDescent="0.25">
      <c r="C318" s="12"/>
    </row>
    <row r="319" spans="3:3" x14ac:dyDescent="0.25">
      <c r="C319" s="12"/>
    </row>
    <row r="320" spans="3:3" x14ac:dyDescent="0.25">
      <c r="C320" s="12"/>
    </row>
    <row r="321" spans="3:3" x14ac:dyDescent="0.25">
      <c r="C321" s="12"/>
    </row>
    <row r="322" spans="3:3" x14ac:dyDescent="0.25">
      <c r="C322" s="12"/>
    </row>
    <row r="323" spans="3:3" x14ac:dyDescent="0.25">
      <c r="C323" s="12"/>
    </row>
    <row r="324" spans="3:3" x14ac:dyDescent="0.25">
      <c r="C324" s="12"/>
    </row>
    <row r="325" spans="3:3" x14ac:dyDescent="0.25">
      <c r="C325" s="12"/>
    </row>
    <row r="326" spans="3:3" x14ac:dyDescent="0.25">
      <c r="C326" s="12"/>
    </row>
    <row r="327" spans="3:3" x14ac:dyDescent="0.25">
      <c r="C327" s="12"/>
    </row>
    <row r="328" spans="3:3" x14ac:dyDescent="0.25">
      <c r="C328" s="12"/>
    </row>
    <row r="329" spans="3:3" x14ac:dyDescent="0.25">
      <c r="C329" s="12"/>
    </row>
    <row r="330" spans="3:3" x14ac:dyDescent="0.25">
      <c r="C330" s="12"/>
    </row>
    <row r="331" spans="3:3" x14ac:dyDescent="0.25">
      <c r="C331" s="12"/>
    </row>
    <row r="332" spans="3:3" x14ac:dyDescent="0.25">
      <c r="C332" s="12"/>
    </row>
    <row r="333" spans="3:3" x14ac:dyDescent="0.25">
      <c r="C333" s="12"/>
    </row>
    <row r="334" spans="3:3" x14ac:dyDescent="0.25">
      <c r="C334" s="12"/>
    </row>
    <row r="335" spans="3:3" x14ac:dyDescent="0.25">
      <c r="C335" s="12"/>
    </row>
    <row r="336" spans="3:3" x14ac:dyDescent="0.25">
      <c r="C336" s="12"/>
    </row>
    <row r="337" spans="3:3" x14ac:dyDescent="0.25">
      <c r="C337" s="12"/>
    </row>
    <row r="338" spans="3:3" x14ac:dyDescent="0.25">
      <c r="C338" s="12"/>
    </row>
    <row r="339" spans="3:3" x14ac:dyDescent="0.25">
      <c r="C339" s="12"/>
    </row>
    <row r="340" spans="3:3" x14ac:dyDescent="0.25">
      <c r="C340" s="12"/>
    </row>
    <row r="341" spans="3:3" x14ac:dyDescent="0.25">
      <c r="C341" s="12"/>
    </row>
    <row r="342" spans="3:3" x14ac:dyDescent="0.25">
      <c r="C342" s="12"/>
    </row>
    <row r="343" spans="3:3" x14ac:dyDescent="0.25">
      <c r="C343" s="12"/>
    </row>
    <row r="344" spans="3:3" x14ac:dyDescent="0.25">
      <c r="C344" s="12"/>
    </row>
    <row r="345" spans="3:3" x14ac:dyDescent="0.25">
      <c r="C345" s="12"/>
    </row>
    <row r="346" spans="3:3" x14ac:dyDescent="0.25">
      <c r="C346" s="12"/>
    </row>
    <row r="347" spans="3:3" x14ac:dyDescent="0.25">
      <c r="C347" s="12"/>
    </row>
    <row r="348" spans="3:3" x14ac:dyDescent="0.25">
      <c r="C348" s="12"/>
    </row>
    <row r="349" spans="3:3" x14ac:dyDescent="0.25">
      <c r="C349" s="12"/>
    </row>
    <row r="350" spans="3:3" x14ac:dyDescent="0.25">
      <c r="C350" s="12"/>
    </row>
    <row r="351" spans="3:3" x14ac:dyDescent="0.25">
      <c r="C351" s="12"/>
    </row>
    <row r="352" spans="3:3" x14ac:dyDescent="0.25">
      <c r="C352" s="12"/>
    </row>
    <row r="353" spans="3:3" x14ac:dyDescent="0.25">
      <c r="C353" s="12"/>
    </row>
    <row r="354" spans="3:3" x14ac:dyDescent="0.25">
      <c r="C354" s="12"/>
    </row>
    <row r="355" spans="3:3" x14ac:dyDescent="0.25">
      <c r="C355" s="12"/>
    </row>
    <row r="356" spans="3:3" x14ac:dyDescent="0.25">
      <c r="C356" s="12"/>
    </row>
    <row r="357" spans="3:3" x14ac:dyDescent="0.25">
      <c r="C357" s="12"/>
    </row>
    <row r="358" spans="3:3" x14ac:dyDescent="0.25">
      <c r="C358" s="12"/>
    </row>
    <row r="359" spans="3:3" x14ac:dyDescent="0.25">
      <c r="C359" s="12"/>
    </row>
    <row r="360" spans="3:3" x14ac:dyDescent="0.25">
      <c r="C360" s="12"/>
    </row>
    <row r="361" spans="3:3" x14ac:dyDescent="0.25">
      <c r="C361" s="12"/>
    </row>
    <row r="362" spans="3:3" x14ac:dyDescent="0.25">
      <c r="C362" s="12"/>
    </row>
    <row r="363" spans="3:3" x14ac:dyDescent="0.25">
      <c r="C363" s="12"/>
    </row>
    <row r="364" spans="3:3" x14ac:dyDescent="0.25">
      <c r="C364" s="12"/>
    </row>
    <row r="365" spans="3:3" x14ac:dyDescent="0.25">
      <c r="C365" s="12"/>
    </row>
    <row r="366" spans="3:3" x14ac:dyDescent="0.25">
      <c r="C366" s="12"/>
    </row>
    <row r="367" spans="3:3" x14ac:dyDescent="0.25">
      <c r="C367" s="12"/>
    </row>
    <row r="368" spans="3:3" x14ac:dyDescent="0.25">
      <c r="C368" s="12"/>
    </row>
    <row r="369" spans="3:3" x14ac:dyDescent="0.25">
      <c r="C369" s="12"/>
    </row>
    <row r="370" spans="3:3" x14ac:dyDescent="0.25">
      <c r="C370" s="12"/>
    </row>
    <row r="371" spans="3:3" x14ac:dyDescent="0.25">
      <c r="C371" s="12"/>
    </row>
    <row r="372" spans="3:3" x14ac:dyDescent="0.25">
      <c r="C372" s="12"/>
    </row>
    <row r="373" spans="3:3" x14ac:dyDescent="0.25">
      <c r="C373" s="12"/>
    </row>
    <row r="374" spans="3:3" x14ac:dyDescent="0.25">
      <c r="C374" s="12"/>
    </row>
    <row r="375" spans="3:3" x14ac:dyDescent="0.25">
      <c r="C375" s="12"/>
    </row>
    <row r="376" spans="3:3" x14ac:dyDescent="0.25">
      <c r="C376" s="12"/>
    </row>
    <row r="377" spans="3:3" x14ac:dyDescent="0.25">
      <c r="C377" s="12"/>
    </row>
    <row r="378" spans="3:3" x14ac:dyDescent="0.25">
      <c r="C378" s="12"/>
    </row>
    <row r="379" spans="3:3" x14ac:dyDescent="0.25">
      <c r="C379" s="12"/>
    </row>
    <row r="380" spans="3:3" x14ac:dyDescent="0.25">
      <c r="C380" s="12"/>
    </row>
    <row r="381" spans="3:3" x14ac:dyDescent="0.25">
      <c r="C381" s="12"/>
    </row>
    <row r="382" spans="3:3" x14ac:dyDescent="0.25">
      <c r="C382" s="12"/>
    </row>
    <row r="383" spans="3:3" x14ac:dyDescent="0.25">
      <c r="C383" s="12"/>
    </row>
    <row r="384" spans="3:3" x14ac:dyDescent="0.25">
      <c r="C384" s="12"/>
    </row>
    <row r="385" spans="3:3" x14ac:dyDescent="0.25">
      <c r="C385" s="12"/>
    </row>
    <row r="386" spans="3:3" x14ac:dyDescent="0.25">
      <c r="C386" s="12"/>
    </row>
    <row r="387" spans="3:3" x14ac:dyDescent="0.25">
      <c r="C387" s="12"/>
    </row>
    <row r="388" spans="3:3" x14ac:dyDescent="0.25">
      <c r="C388" s="12"/>
    </row>
    <row r="389" spans="3:3" x14ac:dyDescent="0.25">
      <c r="C389" s="12"/>
    </row>
    <row r="390" spans="3:3" x14ac:dyDescent="0.25">
      <c r="C390" s="12"/>
    </row>
    <row r="391" spans="3:3" x14ac:dyDescent="0.25">
      <c r="C391" s="12"/>
    </row>
    <row r="392" spans="3:3" x14ac:dyDescent="0.25">
      <c r="C392" s="12"/>
    </row>
    <row r="393" spans="3:3" x14ac:dyDescent="0.25">
      <c r="C393" s="12"/>
    </row>
    <row r="394" spans="3:3" x14ac:dyDescent="0.25">
      <c r="C394" s="12"/>
    </row>
    <row r="395" spans="3:3" x14ac:dyDescent="0.25">
      <c r="C395" s="12"/>
    </row>
    <row r="396" spans="3:3" x14ac:dyDescent="0.25">
      <c r="C396" s="12"/>
    </row>
    <row r="397" spans="3:3" x14ac:dyDescent="0.25">
      <c r="C397" s="12"/>
    </row>
    <row r="398" spans="3:3" x14ac:dyDescent="0.25">
      <c r="C398" s="12"/>
    </row>
    <row r="399" spans="3:3" x14ac:dyDescent="0.25">
      <c r="C399" s="12"/>
    </row>
    <row r="400" spans="3:3" x14ac:dyDescent="0.25">
      <c r="C400" s="12"/>
    </row>
    <row r="401" spans="3:3" x14ac:dyDescent="0.25">
      <c r="C401" s="12"/>
    </row>
    <row r="402" spans="3:3" x14ac:dyDescent="0.25">
      <c r="C402" s="12"/>
    </row>
    <row r="403" spans="3:3" x14ac:dyDescent="0.25">
      <c r="C403" s="12"/>
    </row>
    <row r="404" spans="3:3" x14ac:dyDescent="0.25">
      <c r="C404" s="12"/>
    </row>
    <row r="405" spans="3:3" x14ac:dyDescent="0.25">
      <c r="C405" s="12"/>
    </row>
    <row r="406" spans="3:3" x14ac:dyDescent="0.25">
      <c r="C406" s="12"/>
    </row>
    <row r="407" spans="3:3" x14ac:dyDescent="0.25">
      <c r="C407" s="12"/>
    </row>
    <row r="408" spans="3:3" x14ac:dyDescent="0.25">
      <c r="C408" s="12"/>
    </row>
    <row r="409" spans="3:3" x14ac:dyDescent="0.25">
      <c r="C409" s="12"/>
    </row>
    <row r="410" spans="3:3" x14ac:dyDescent="0.25">
      <c r="C410" s="12"/>
    </row>
    <row r="411" spans="3:3" x14ac:dyDescent="0.25">
      <c r="C411" s="12"/>
    </row>
    <row r="412" spans="3:3" x14ac:dyDescent="0.25">
      <c r="C412" s="12"/>
    </row>
    <row r="413" spans="3:3" x14ac:dyDescent="0.25">
      <c r="C413" s="12"/>
    </row>
    <row r="414" spans="3:3" x14ac:dyDescent="0.25">
      <c r="C414" s="12"/>
    </row>
    <row r="415" spans="3:3" x14ac:dyDescent="0.25">
      <c r="C415" s="12"/>
    </row>
    <row r="416" spans="3:3" x14ac:dyDescent="0.25">
      <c r="C416" s="12"/>
    </row>
    <row r="417" spans="3:3" x14ac:dyDescent="0.25">
      <c r="C417" s="12"/>
    </row>
    <row r="418" spans="3:3" x14ac:dyDescent="0.25">
      <c r="C418" s="12"/>
    </row>
    <row r="419" spans="3:3" x14ac:dyDescent="0.25">
      <c r="C419" s="12"/>
    </row>
    <row r="420" spans="3:3" x14ac:dyDescent="0.25">
      <c r="C420" s="12"/>
    </row>
    <row r="421" spans="3:3" x14ac:dyDescent="0.25">
      <c r="C421" s="12"/>
    </row>
    <row r="422" spans="3:3" x14ac:dyDescent="0.25">
      <c r="C422" s="12"/>
    </row>
    <row r="423" spans="3:3" x14ac:dyDescent="0.25">
      <c r="C423" s="12"/>
    </row>
    <row r="424" spans="3:3" x14ac:dyDescent="0.25">
      <c r="C424" s="12"/>
    </row>
    <row r="425" spans="3:3" x14ac:dyDescent="0.25">
      <c r="C425" s="12"/>
    </row>
    <row r="426" spans="3:3" x14ac:dyDescent="0.25">
      <c r="C426" s="12"/>
    </row>
    <row r="427" spans="3:3" x14ac:dyDescent="0.25">
      <c r="C427" s="12"/>
    </row>
    <row r="428" spans="3:3" x14ac:dyDescent="0.25">
      <c r="C428" s="12"/>
    </row>
    <row r="429" spans="3:3" x14ac:dyDescent="0.25">
      <c r="C429" s="12"/>
    </row>
    <row r="430" spans="3:3" x14ac:dyDescent="0.25">
      <c r="C430" s="12"/>
    </row>
    <row r="431" spans="3:3" x14ac:dyDescent="0.25">
      <c r="C431" s="12"/>
    </row>
    <row r="432" spans="3:3" x14ac:dyDescent="0.25">
      <c r="C432" s="12"/>
    </row>
    <row r="433" spans="3:3" x14ac:dyDescent="0.25">
      <c r="C433" s="12"/>
    </row>
    <row r="434" spans="3:3" x14ac:dyDescent="0.25">
      <c r="C434" s="12"/>
    </row>
    <row r="435" spans="3:3" x14ac:dyDescent="0.25">
      <c r="C435" s="12"/>
    </row>
    <row r="436" spans="3:3" x14ac:dyDescent="0.25">
      <c r="C436" s="12"/>
    </row>
    <row r="437" spans="3:3" x14ac:dyDescent="0.25">
      <c r="C437" s="12"/>
    </row>
    <row r="438" spans="3:3" x14ac:dyDescent="0.25">
      <c r="C438" s="12"/>
    </row>
    <row r="439" spans="3:3" x14ac:dyDescent="0.25">
      <c r="C439" s="12"/>
    </row>
    <row r="440" spans="3:3" x14ac:dyDescent="0.25">
      <c r="C440" s="12"/>
    </row>
    <row r="441" spans="3:3" x14ac:dyDescent="0.25">
      <c r="C441" s="12"/>
    </row>
    <row r="442" spans="3:3" x14ac:dyDescent="0.25">
      <c r="C442" s="12"/>
    </row>
    <row r="443" spans="3:3" x14ac:dyDescent="0.25">
      <c r="C443" s="12"/>
    </row>
    <row r="444" spans="3:3" x14ac:dyDescent="0.25">
      <c r="C444" s="12"/>
    </row>
    <row r="445" spans="3:3" x14ac:dyDescent="0.25">
      <c r="C445" s="12"/>
    </row>
    <row r="446" spans="3:3" x14ac:dyDescent="0.25">
      <c r="C446" s="12"/>
    </row>
    <row r="447" spans="3:3" x14ac:dyDescent="0.25">
      <c r="C447" s="12"/>
    </row>
    <row r="448" spans="3:3" x14ac:dyDescent="0.25">
      <c r="C448" s="12"/>
    </row>
    <row r="449" spans="3:3" x14ac:dyDescent="0.25">
      <c r="C449" s="12"/>
    </row>
    <row r="450" spans="3:3" x14ac:dyDescent="0.25">
      <c r="C450" s="12"/>
    </row>
    <row r="451" spans="3:3" x14ac:dyDescent="0.25">
      <c r="C451" s="12"/>
    </row>
    <row r="452" spans="3:3" x14ac:dyDescent="0.25">
      <c r="C452" s="12"/>
    </row>
    <row r="453" spans="3:3" x14ac:dyDescent="0.25">
      <c r="C453" s="12"/>
    </row>
    <row r="454" spans="3:3" x14ac:dyDescent="0.25">
      <c r="C454" s="12"/>
    </row>
    <row r="455" spans="3:3" x14ac:dyDescent="0.25">
      <c r="C455" s="12"/>
    </row>
    <row r="456" spans="3:3" x14ac:dyDescent="0.25">
      <c r="C456" s="12"/>
    </row>
    <row r="457" spans="3:3" x14ac:dyDescent="0.25">
      <c r="C457" s="12"/>
    </row>
    <row r="458" spans="3:3" x14ac:dyDescent="0.25">
      <c r="C458" s="12"/>
    </row>
    <row r="459" spans="3:3" x14ac:dyDescent="0.25">
      <c r="C459" s="12"/>
    </row>
    <row r="460" spans="3:3" x14ac:dyDescent="0.25">
      <c r="C460" s="12"/>
    </row>
    <row r="461" spans="3:3" x14ac:dyDescent="0.25">
      <c r="C461" s="12"/>
    </row>
    <row r="462" spans="3:3" x14ac:dyDescent="0.25">
      <c r="C462" s="12"/>
    </row>
    <row r="463" spans="3:3" x14ac:dyDescent="0.25">
      <c r="C463" s="12"/>
    </row>
    <row r="464" spans="3:3" x14ac:dyDescent="0.25">
      <c r="C464" s="12"/>
    </row>
    <row r="465" spans="3:3" x14ac:dyDescent="0.25">
      <c r="C465" s="12"/>
    </row>
    <row r="466" spans="3:3" x14ac:dyDescent="0.25">
      <c r="C466" s="12"/>
    </row>
    <row r="467" spans="3:3" x14ac:dyDescent="0.25">
      <c r="C467" s="12"/>
    </row>
    <row r="468" spans="3:3" x14ac:dyDescent="0.25">
      <c r="C468" s="12"/>
    </row>
    <row r="469" spans="3:3" x14ac:dyDescent="0.25">
      <c r="C469" s="12"/>
    </row>
    <row r="470" spans="3:3" x14ac:dyDescent="0.25">
      <c r="C470" s="12"/>
    </row>
    <row r="471" spans="3:3" x14ac:dyDescent="0.25">
      <c r="C471" s="12"/>
    </row>
    <row r="472" spans="3:3" x14ac:dyDescent="0.25">
      <c r="C472" s="12"/>
    </row>
    <row r="473" spans="3:3" x14ac:dyDescent="0.25">
      <c r="C473" s="12"/>
    </row>
    <row r="474" spans="3:3" x14ac:dyDescent="0.25">
      <c r="C474" s="12"/>
    </row>
    <row r="475" spans="3:3" x14ac:dyDescent="0.25">
      <c r="C475" s="12"/>
    </row>
    <row r="476" spans="3:3" x14ac:dyDescent="0.25">
      <c r="C476" s="12"/>
    </row>
    <row r="477" spans="3:3" x14ac:dyDescent="0.25">
      <c r="C477" s="12"/>
    </row>
    <row r="478" spans="3:3" x14ac:dyDescent="0.25">
      <c r="C478" s="12"/>
    </row>
    <row r="479" spans="3:3" x14ac:dyDescent="0.25">
      <c r="C479" s="12"/>
    </row>
    <row r="480" spans="3:3" x14ac:dyDescent="0.25">
      <c r="C480" s="12"/>
    </row>
    <row r="481" spans="3:3" x14ac:dyDescent="0.25">
      <c r="C481" s="12"/>
    </row>
    <row r="482" spans="3:3" x14ac:dyDescent="0.25">
      <c r="C482" s="12"/>
    </row>
    <row r="483" spans="3:3" x14ac:dyDescent="0.25">
      <c r="C483" s="12"/>
    </row>
    <row r="484" spans="3:3" x14ac:dyDescent="0.25">
      <c r="C484" s="12"/>
    </row>
    <row r="485" spans="3:3" x14ac:dyDescent="0.25">
      <c r="C485" s="12"/>
    </row>
    <row r="486" spans="3:3" x14ac:dyDescent="0.25">
      <c r="C486" s="12"/>
    </row>
    <row r="487" spans="3:3" x14ac:dyDescent="0.25">
      <c r="C487" s="12"/>
    </row>
    <row r="488" spans="3:3" x14ac:dyDescent="0.25">
      <c r="C488" s="12"/>
    </row>
    <row r="489" spans="3:3" x14ac:dyDescent="0.25">
      <c r="C489" s="12"/>
    </row>
    <row r="490" spans="3:3" x14ac:dyDescent="0.25">
      <c r="C490" s="12"/>
    </row>
    <row r="491" spans="3:3" x14ac:dyDescent="0.25">
      <c r="C491" s="12"/>
    </row>
    <row r="492" spans="3:3" x14ac:dyDescent="0.25">
      <c r="C492" s="12"/>
    </row>
    <row r="493" spans="3:3" x14ac:dyDescent="0.25">
      <c r="C493" s="12"/>
    </row>
    <row r="494" spans="3:3" x14ac:dyDescent="0.25">
      <c r="C494" s="12"/>
    </row>
    <row r="495" spans="3:3" x14ac:dyDescent="0.25">
      <c r="C495" s="12"/>
    </row>
    <row r="496" spans="3:3" x14ac:dyDescent="0.25">
      <c r="C496" s="12"/>
    </row>
    <row r="497" spans="3:3" x14ac:dyDescent="0.25">
      <c r="C497" s="12"/>
    </row>
    <row r="498" spans="3:3" x14ac:dyDescent="0.25">
      <c r="C498" s="12"/>
    </row>
    <row r="499" spans="3:3" x14ac:dyDescent="0.25">
      <c r="C499" s="12"/>
    </row>
    <row r="500" spans="3:3" x14ac:dyDescent="0.25">
      <c r="C500" s="12"/>
    </row>
    <row r="501" spans="3:3" x14ac:dyDescent="0.25">
      <c r="C501" s="12"/>
    </row>
    <row r="502" spans="3:3" x14ac:dyDescent="0.25">
      <c r="C502" s="12"/>
    </row>
    <row r="503" spans="3:3" x14ac:dyDescent="0.25">
      <c r="C503" s="12"/>
    </row>
    <row r="504" spans="3:3" x14ac:dyDescent="0.25">
      <c r="C504" s="12"/>
    </row>
    <row r="505" spans="3:3" x14ac:dyDescent="0.25">
      <c r="C505" s="12"/>
    </row>
    <row r="506" spans="3:3" x14ac:dyDescent="0.25">
      <c r="C506" s="12"/>
    </row>
    <row r="507" spans="3:3" x14ac:dyDescent="0.25">
      <c r="C507" s="12"/>
    </row>
    <row r="508" spans="3:3" x14ac:dyDescent="0.25">
      <c r="C508" s="12"/>
    </row>
    <row r="509" spans="3:3" x14ac:dyDescent="0.25">
      <c r="C509" s="12"/>
    </row>
    <row r="510" spans="3:3" x14ac:dyDescent="0.25">
      <c r="C510" s="12"/>
    </row>
    <row r="511" spans="3:3" x14ac:dyDescent="0.25">
      <c r="C511" s="12"/>
    </row>
    <row r="512" spans="3:3" x14ac:dyDescent="0.25">
      <c r="C512" s="12"/>
    </row>
    <row r="513" spans="3:3" x14ac:dyDescent="0.25">
      <c r="C513" s="12"/>
    </row>
    <row r="514" spans="3:3" x14ac:dyDescent="0.25">
      <c r="C514" s="12"/>
    </row>
    <row r="515" spans="3:3" x14ac:dyDescent="0.25">
      <c r="C515" s="12"/>
    </row>
    <row r="516" spans="3:3" x14ac:dyDescent="0.25">
      <c r="C516" s="12"/>
    </row>
    <row r="517" spans="3:3" x14ac:dyDescent="0.25">
      <c r="C517" s="12"/>
    </row>
    <row r="518" spans="3:3" x14ac:dyDescent="0.25">
      <c r="C518" s="12"/>
    </row>
    <row r="519" spans="3:3" x14ac:dyDescent="0.25">
      <c r="C519" s="12"/>
    </row>
    <row r="520" spans="3:3" x14ac:dyDescent="0.25">
      <c r="C520" s="12"/>
    </row>
    <row r="521" spans="3:3" x14ac:dyDescent="0.25">
      <c r="C521" s="12"/>
    </row>
    <row r="522" spans="3:3" x14ac:dyDescent="0.25">
      <c r="C522" s="12"/>
    </row>
    <row r="523" spans="3:3" x14ac:dyDescent="0.25">
      <c r="C523" s="12"/>
    </row>
    <row r="524" spans="3:3" x14ac:dyDescent="0.25">
      <c r="C524" s="12"/>
    </row>
    <row r="525" spans="3:3" x14ac:dyDescent="0.25">
      <c r="C525" s="12"/>
    </row>
    <row r="526" spans="3:3" x14ac:dyDescent="0.25">
      <c r="C526" s="12"/>
    </row>
    <row r="527" spans="3:3" x14ac:dyDescent="0.25">
      <c r="C527" s="12"/>
    </row>
    <row r="528" spans="3:3" x14ac:dyDescent="0.25">
      <c r="C528" s="12"/>
    </row>
    <row r="529" spans="3:3" x14ac:dyDescent="0.25">
      <c r="C529" s="12"/>
    </row>
    <row r="530" spans="3:3" x14ac:dyDescent="0.25">
      <c r="C530" s="12"/>
    </row>
    <row r="531" spans="3:3" x14ac:dyDescent="0.25">
      <c r="C531" s="12"/>
    </row>
    <row r="532" spans="3:3" x14ac:dyDescent="0.25">
      <c r="C532" s="12"/>
    </row>
    <row r="533" spans="3:3" x14ac:dyDescent="0.25">
      <c r="C533" s="12"/>
    </row>
    <row r="534" spans="3:3" x14ac:dyDescent="0.25">
      <c r="C534" s="12"/>
    </row>
    <row r="535" spans="3:3" x14ac:dyDescent="0.25">
      <c r="C535" s="12"/>
    </row>
    <row r="536" spans="3:3" x14ac:dyDescent="0.25">
      <c r="C536" s="12"/>
    </row>
    <row r="537" spans="3:3" x14ac:dyDescent="0.25">
      <c r="C537" s="12"/>
    </row>
    <row r="538" spans="3:3" x14ac:dyDescent="0.25">
      <c r="C538" s="12"/>
    </row>
    <row r="539" spans="3:3" x14ac:dyDescent="0.25">
      <c r="C539" s="12"/>
    </row>
    <row r="540" spans="3:3" x14ac:dyDescent="0.25">
      <c r="C540" s="12"/>
    </row>
    <row r="541" spans="3:3" x14ac:dyDescent="0.25">
      <c r="C541" s="12"/>
    </row>
    <row r="542" spans="3:3" x14ac:dyDescent="0.25">
      <c r="C542" s="12"/>
    </row>
    <row r="543" spans="3:3" x14ac:dyDescent="0.25">
      <c r="C543" s="12"/>
    </row>
    <row r="544" spans="3:3" x14ac:dyDescent="0.25">
      <c r="C544" s="12"/>
    </row>
    <row r="545" spans="3:3" x14ac:dyDescent="0.25">
      <c r="C545" s="12"/>
    </row>
    <row r="546" spans="3:3" x14ac:dyDescent="0.25">
      <c r="C546" s="12"/>
    </row>
    <row r="547" spans="3:3" x14ac:dyDescent="0.25">
      <c r="C547" s="12"/>
    </row>
    <row r="548" spans="3:3" x14ac:dyDescent="0.25">
      <c r="C548" s="12"/>
    </row>
    <row r="549" spans="3:3" x14ac:dyDescent="0.25">
      <c r="C549" s="12"/>
    </row>
    <row r="550" spans="3:3" x14ac:dyDescent="0.25">
      <c r="C550" s="12"/>
    </row>
    <row r="551" spans="3:3" x14ac:dyDescent="0.25">
      <c r="C551" s="12"/>
    </row>
    <row r="552" spans="3:3" x14ac:dyDescent="0.25">
      <c r="C552" s="12"/>
    </row>
    <row r="553" spans="3:3" x14ac:dyDescent="0.25">
      <c r="C553" s="12"/>
    </row>
    <row r="554" spans="3:3" x14ac:dyDescent="0.25">
      <c r="C554" s="12"/>
    </row>
    <row r="555" spans="3:3" x14ac:dyDescent="0.25">
      <c r="C555" s="12"/>
    </row>
    <row r="556" spans="3:3" x14ac:dyDescent="0.25">
      <c r="C556" s="12"/>
    </row>
    <row r="557" spans="3:3" x14ac:dyDescent="0.25">
      <c r="C557" s="12"/>
    </row>
    <row r="558" spans="3:3" x14ac:dyDescent="0.25">
      <c r="C558" s="12"/>
    </row>
    <row r="559" spans="3:3" x14ac:dyDescent="0.25">
      <c r="C559" s="12"/>
    </row>
    <row r="560" spans="3:3" x14ac:dyDescent="0.25">
      <c r="C560" s="12"/>
    </row>
    <row r="561" spans="3:3" x14ac:dyDescent="0.25">
      <c r="C561" s="12"/>
    </row>
    <row r="562" spans="3:3" x14ac:dyDescent="0.25">
      <c r="C562" s="12"/>
    </row>
    <row r="563" spans="3:3" x14ac:dyDescent="0.25">
      <c r="C563" s="12"/>
    </row>
    <row r="564" spans="3:3" x14ac:dyDescent="0.25">
      <c r="C564" s="12"/>
    </row>
    <row r="565" spans="3:3" x14ac:dyDescent="0.25">
      <c r="C565" s="12"/>
    </row>
    <row r="566" spans="3:3" x14ac:dyDescent="0.25">
      <c r="C566" s="12"/>
    </row>
    <row r="567" spans="3:3" x14ac:dyDescent="0.25">
      <c r="C567" s="12"/>
    </row>
    <row r="568" spans="3:3" x14ac:dyDescent="0.25">
      <c r="C568" s="12"/>
    </row>
    <row r="569" spans="3:3" x14ac:dyDescent="0.25">
      <c r="C569" s="12"/>
    </row>
    <row r="570" spans="3:3" x14ac:dyDescent="0.25">
      <c r="C570" s="12"/>
    </row>
    <row r="571" spans="3:3" x14ac:dyDescent="0.25">
      <c r="C571" s="12"/>
    </row>
    <row r="572" spans="3:3" x14ac:dyDescent="0.25">
      <c r="C572" s="12"/>
    </row>
    <row r="573" spans="3:3" x14ac:dyDescent="0.25">
      <c r="C573" s="12"/>
    </row>
    <row r="574" spans="3:3" x14ac:dyDescent="0.25">
      <c r="C574" s="12"/>
    </row>
    <row r="575" spans="3:3" x14ac:dyDescent="0.25">
      <c r="C575" s="12"/>
    </row>
    <row r="576" spans="3:3" x14ac:dyDescent="0.25">
      <c r="C576" s="12"/>
    </row>
    <row r="577" spans="3:3" x14ac:dyDescent="0.25">
      <c r="C577" s="12"/>
    </row>
    <row r="578" spans="3:3" x14ac:dyDescent="0.25">
      <c r="C578" s="12"/>
    </row>
    <row r="579" spans="3:3" x14ac:dyDescent="0.25">
      <c r="C579" s="12"/>
    </row>
    <row r="580" spans="3:3" x14ac:dyDescent="0.25">
      <c r="C580" s="12"/>
    </row>
    <row r="581" spans="3:3" x14ac:dyDescent="0.25">
      <c r="C581" s="12"/>
    </row>
    <row r="582" spans="3:3" x14ac:dyDescent="0.25">
      <c r="C582" s="12"/>
    </row>
    <row r="583" spans="3:3" x14ac:dyDescent="0.25">
      <c r="C583" s="12"/>
    </row>
    <row r="584" spans="3:3" x14ac:dyDescent="0.25">
      <c r="C584" s="12"/>
    </row>
    <row r="585" spans="3:3" x14ac:dyDescent="0.25">
      <c r="C585" s="12"/>
    </row>
    <row r="586" spans="3:3" x14ac:dyDescent="0.25">
      <c r="C586" s="12"/>
    </row>
    <row r="587" spans="3:3" x14ac:dyDescent="0.25">
      <c r="C587" s="12"/>
    </row>
    <row r="588" spans="3:3" x14ac:dyDescent="0.25">
      <c r="C588" s="12"/>
    </row>
    <row r="589" spans="3:3" x14ac:dyDescent="0.25">
      <c r="C589" s="12"/>
    </row>
    <row r="590" spans="3:3" x14ac:dyDescent="0.25">
      <c r="C590" s="12"/>
    </row>
    <row r="591" spans="3:3" x14ac:dyDescent="0.25">
      <c r="C591" s="12"/>
    </row>
    <row r="592" spans="3:3" x14ac:dyDescent="0.25">
      <c r="C592" s="12"/>
    </row>
    <row r="593" spans="3:3" x14ac:dyDescent="0.25">
      <c r="C593" s="12"/>
    </row>
    <row r="594" spans="3:3" x14ac:dyDescent="0.25">
      <c r="C594" s="12"/>
    </row>
    <row r="595" spans="3:3" x14ac:dyDescent="0.25">
      <c r="C595" s="12"/>
    </row>
    <row r="596" spans="3:3" x14ac:dyDescent="0.25">
      <c r="C596" s="12"/>
    </row>
    <row r="597" spans="3:3" x14ac:dyDescent="0.25">
      <c r="C597" s="12"/>
    </row>
    <row r="598" spans="3:3" x14ac:dyDescent="0.25">
      <c r="C598" s="12"/>
    </row>
    <row r="599" spans="3:3" x14ac:dyDescent="0.25">
      <c r="C599" s="12"/>
    </row>
    <row r="600" spans="3:3" x14ac:dyDescent="0.25">
      <c r="C600" s="12"/>
    </row>
    <row r="601" spans="3:3" x14ac:dyDescent="0.25">
      <c r="C601" s="12"/>
    </row>
    <row r="602" spans="3:3" x14ac:dyDescent="0.25">
      <c r="C602" s="12"/>
    </row>
    <row r="603" spans="3:3" x14ac:dyDescent="0.25">
      <c r="C603" s="12"/>
    </row>
    <row r="604" spans="3:3" x14ac:dyDescent="0.25">
      <c r="C604" s="12"/>
    </row>
    <row r="605" spans="3:3" x14ac:dyDescent="0.25">
      <c r="C605" s="12"/>
    </row>
    <row r="606" spans="3:3" x14ac:dyDescent="0.25">
      <c r="C606" s="12"/>
    </row>
    <row r="607" spans="3:3" x14ac:dyDescent="0.25">
      <c r="C607" s="12"/>
    </row>
    <row r="608" spans="3:3" x14ac:dyDescent="0.25">
      <c r="C608" s="12"/>
    </row>
    <row r="609" spans="3:3" x14ac:dyDescent="0.25">
      <c r="C609" s="12"/>
    </row>
    <row r="610" spans="3:3" x14ac:dyDescent="0.25">
      <c r="C610" s="12"/>
    </row>
    <row r="611" spans="3:3" x14ac:dyDescent="0.25">
      <c r="C611" s="12"/>
    </row>
    <row r="612" spans="3:3" x14ac:dyDescent="0.25">
      <c r="C612" s="12"/>
    </row>
    <row r="613" spans="3:3" x14ac:dyDescent="0.25">
      <c r="C613" s="12"/>
    </row>
    <row r="614" spans="3:3" x14ac:dyDescent="0.25">
      <c r="C614" s="12"/>
    </row>
    <row r="615" spans="3:3" x14ac:dyDescent="0.25">
      <c r="C615" s="12"/>
    </row>
    <row r="616" spans="3:3" x14ac:dyDescent="0.25">
      <c r="C616" s="12"/>
    </row>
    <row r="617" spans="3:3" x14ac:dyDescent="0.25">
      <c r="C617" s="12"/>
    </row>
    <row r="618" spans="3:3" x14ac:dyDescent="0.25">
      <c r="C618" s="12"/>
    </row>
    <row r="619" spans="3:3" x14ac:dyDescent="0.25">
      <c r="C619" s="12"/>
    </row>
    <row r="620" spans="3:3" x14ac:dyDescent="0.25">
      <c r="C620" s="12"/>
    </row>
    <row r="621" spans="3:3" x14ac:dyDescent="0.25">
      <c r="C621" s="12"/>
    </row>
    <row r="622" spans="3:3" x14ac:dyDescent="0.25">
      <c r="C622" s="12"/>
    </row>
    <row r="623" spans="3:3" x14ac:dyDescent="0.25">
      <c r="C623" s="12"/>
    </row>
    <row r="624" spans="3:3" x14ac:dyDescent="0.25">
      <c r="C624" s="12"/>
    </row>
    <row r="625" spans="3:3" x14ac:dyDescent="0.25">
      <c r="C625" s="12"/>
    </row>
    <row r="626" spans="3:3" x14ac:dyDescent="0.25">
      <c r="C626" s="12"/>
    </row>
    <row r="627" spans="3:3" x14ac:dyDescent="0.25">
      <c r="C627" s="12"/>
    </row>
    <row r="628" spans="3:3" x14ac:dyDescent="0.25">
      <c r="C628" s="12"/>
    </row>
    <row r="629" spans="3:3" x14ac:dyDescent="0.25">
      <c r="C629" s="12"/>
    </row>
    <row r="630" spans="3:3" x14ac:dyDescent="0.25">
      <c r="C630" s="12"/>
    </row>
    <row r="631" spans="3:3" x14ac:dyDescent="0.25">
      <c r="C631" s="12"/>
    </row>
    <row r="632" spans="3:3" x14ac:dyDescent="0.25">
      <c r="C632" s="12"/>
    </row>
    <row r="633" spans="3:3" x14ac:dyDescent="0.25">
      <c r="C633" s="12"/>
    </row>
    <row r="634" spans="3:3" x14ac:dyDescent="0.25">
      <c r="C634" s="12"/>
    </row>
    <row r="635" spans="3:3" x14ac:dyDescent="0.25">
      <c r="C635" s="12"/>
    </row>
    <row r="636" spans="3:3" x14ac:dyDescent="0.25">
      <c r="C636" s="12"/>
    </row>
    <row r="637" spans="3:3" x14ac:dyDescent="0.25">
      <c r="C637" s="12"/>
    </row>
    <row r="638" spans="3:3" x14ac:dyDescent="0.25">
      <c r="C638" s="12"/>
    </row>
    <row r="639" spans="3:3" x14ac:dyDescent="0.25">
      <c r="C639" s="12"/>
    </row>
    <row r="640" spans="3:3" x14ac:dyDescent="0.25">
      <c r="C640" s="12"/>
    </row>
    <row r="641" spans="3:3" x14ac:dyDescent="0.25">
      <c r="C641" s="12"/>
    </row>
    <row r="642" spans="3:3" x14ac:dyDescent="0.25">
      <c r="C642" s="12"/>
    </row>
    <row r="643" spans="3:3" x14ac:dyDescent="0.25">
      <c r="C643" s="12"/>
    </row>
    <row r="644" spans="3:3" x14ac:dyDescent="0.25">
      <c r="C644" s="12"/>
    </row>
    <row r="645" spans="3:3" x14ac:dyDescent="0.25">
      <c r="C645" s="12"/>
    </row>
    <row r="646" spans="3:3" x14ac:dyDescent="0.25">
      <c r="C646" s="12"/>
    </row>
    <row r="647" spans="3:3" x14ac:dyDescent="0.25">
      <c r="C647" s="12"/>
    </row>
    <row r="648" spans="3:3" x14ac:dyDescent="0.25">
      <c r="C648" s="12"/>
    </row>
    <row r="649" spans="3:3" x14ac:dyDescent="0.25">
      <c r="C649" s="12"/>
    </row>
    <row r="650" spans="3:3" x14ac:dyDescent="0.25">
      <c r="C650" s="12"/>
    </row>
    <row r="651" spans="3:3" x14ac:dyDescent="0.25">
      <c r="C651" s="12"/>
    </row>
    <row r="652" spans="3:3" x14ac:dyDescent="0.25">
      <c r="C652" s="12"/>
    </row>
    <row r="653" spans="3:3" x14ac:dyDescent="0.25">
      <c r="C653" s="12"/>
    </row>
    <row r="654" spans="3:3" x14ac:dyDescent="0.25">
      <c r="C654" s="12"/>
    </row>
    <row r="655" spans="3:3" x14ac:dyDescent="0.25">
      <c r="C655" s="12"/>
    </row>
    <row r="656" spans="3:3" x14ac:dyDescent="0.25">
      <c r="C656" s="12"/>
    </row>
    <row r="657" spans="3:3" x14ac:dyDescent="0.25">
      <c r="C657" s="12"/>
    </row>
    <row r="658" spans="3:3" x14ac:dyDescent="0.25">
      <c r="C658" s="12"/>
    </row>
    <row r="659" spans="3:3" x14ac:dyDescent="0.25">
      <c r="C659" s="12"/>
    </row>
    <row r="660" spans="3:3" x14ac:dyDescent="0.25">
      <c r="C660" s="12"/>
    </row>
    <row r="661" spans="3:3" x14ac:dyDescent="0.25">
      <c r="C661" s="12"/>
    </row>
    <row r="662" spans="3:3" x14ac:dyDescent="0.25">
      <c r="C662" s="12"/>
    </row>
    <row r="663" spans="3:3" x14ac:dyDescent="0.25">
      <c r="C663" s="12"/>
    </row>
    <row r="664" spans="3:3" x14ac:dyDescent="0.25">
      <c r="C664" s="12"/>
    </row>
    <row r="665" spans="3:3" x14ac:dyDescent="0.25">
      <c r="C665" s="12"/>
    </row>
    <row r="666" spans="3:3" x14ac:dyDescent="0.25">
      <c r="C666" s="12"/>
    </row>
    <row r="667" spans="3:3" x14ac:dyDescent="0.25">
      <c r="C667" s="12"/>
    </row>
    <row r="668" spans="3:3" x14ac:dyDescent="0.25">
      <c r="C668" s="12"/>
    </row>
    <row r="669" spans="3:3" x14ac:dyDescent="0.25">
      <c r="C669" s="12"/>
    </row>
    <row r="670" spans="3:3" x14ac:dyDescent="0.25">
      <c r="C670" s="12"/>
    </row>
    <row r="671" spans="3:3" x14ac:dyDescent="0.25">
      <c r="C671" s="12"/>
    </row>
    <row r="672" spans="3:3" x14ac:dyDescent="0.25">
      <c r="C672" s="12"/>
    </row>
    <row r="673" spans="3:3" x14ac:dyDescent="0.25">
      <c r="C673" s="12"/>
    </row>
    <row r="674" spans="3:3" x14ac:dyDescent="0.25">
      <c r="C674" s="12"/>
    </row>
    <row r="675" spans="3:3" x14ac:dyDescent="0.25">
      <c r="C675" s="12"/>
    </row>
    <row r="676" spans="3:3" x14ac:dyDescent="0.25">
      <c r="C676" s="12"/>
    </row>
    <row r="677" spans="3:3" x14ac:dyDescent="0.25">
      <c r="C677" s="12"/>
    </row>
    <row r="678" spans="3:3" x14ac:dyDescent="0.25">
      <c r="C678" s="12"/>
    </row>
    <row r="679" spans="3:3" x14ac:dyDescent="0.25">
      <c r="C679" s="12"/>
    </row>
    <row r="680" spans="3:3" x14ac:dyDescent="0.25">
      <c r="C680" s="12"/>
    </row>
    <row r="681" spans="3:3" x14ac:dyDescent="0.25">
      <c r="C681" s="12"/>
    </row>
    <row r="682" spans="3:3" x14ac:dyDescent="0.25">
      <c r="C682" s="12"/>
    </row>
    <row r="683" spans="3:3" x14ac:dyDescent="0.25">
      <c r="C683" s="12"/>
    </row>
    <row r="684" spans="3:3" x14ac:dyDescent="0.25">
      <c r="C684" s="12"/>
    </row>
    <row r="685" spans="3:3" x14ac:dyDescent="0.25">
      <c r="C685" s="12"/>
    </row>
    <row r="686" spans="3:3" x14ac:dyDescent="0.25">
      <c r="C686" s="12"/>
    </row>
    <row r="687" spans="3:3" x14ac:dyDescent="0.25">
      <c r="C687" s="12"/>
    </row>
    <row r="688" spans="3:3" x14ac:dyDescent="0.25">
      <c r="C688" s="12"/>
    </row>
    <row r="689" spans="3:3" x14ac:dyDescent="0.25">
      <c r="C689" s="12"/>
    </row>
    <row r="690" spans="3:3" x14ac:dyDescent="0.25">
      <c r="C690" s="12"/>
    </row>
    <row r="691" spans="3:3" x14ac:dyDescent="0.25">
      <c r="C691" s="12"/>
    </row>
    <row r="692" spans="3:3" x14ac:dyDescent="0.25">
      <c r="C692" s="12"/>
    </row>
    <row r="693" spans="3:3" x14ac:dyDescent="0.25">
      <c r="C693" s="12"/>
    </row>
    <row r="694" spans="3:3" x14ac:dyDescent="0.25">
      <c r="C694" s="12"/>
    </row>
    <row r="695" spans="3:3" x14ac:dyDescent="0.25">
      <c r="C695" s="12"/>
    </row>
    <row r="696" spans="3:3" x14ac:dyDescent="0.25">
      <c r="C696" s="12"/>
    </row>
    <row r="697" spans="3:3" x14ac:dyDescent="0.25">
      <c r="C697" s="12"/>
    </row>
    <row r="698" spans="3:3" x14ac:dyDescent="0.25">
      <c r="C698" s="12"/>
    </row>
    <row r="699" spans="3:3" x14ac:dyDescent="0.25">
      <c r="C699" s="12"/>
    </row>
    <row r="700" spans="3:3" x14ac:dyDescent="0.25">
      <c r="C700" s="12"/>
    </row>
    <row r="701" spans="3:3" x14ac:dyDescent="0.25">
      <c r="C701" s="12"/>
    </row>
    <row r="702" spans="3:3" x14ac:dyDescent="0.25">
      <c r="C702" s="12"/>
    </row>
    <row r="703" spans="3:3" x14ac:dyDescent="0.25">
      <c r="C703" s="12"/>
    </row>
    <row r="704" spans="3:3" x14ac:dyDescent="0.25">
      <c r="C704" s="12"/>
    </row>
    <row r="705" spans="3:3" x14ac:dyDescent="0.25">
      <c r="C705" s="12"/>
    </row>
    <row r="706" spans="3:3" x14ac:dyDescent="0.25">
      <c r="C706" s="12"/>
    </row>
    <row r="707" spans="3:3" x14ac:dyDescent="0.25">
      <c r="C707" s="12"/>
    </row>
    <row r="708" spans="3:3" x14ac:dyDescent="0.25">
      <c r="C708" s="12"/>
    </row>
    <row r="709" spans="3:3" x14ac:dyDescent="0.25">
      <c r="C709" s="12"/>
    </row>
    <row r="710" spans="3:3" x14ac:dyDescent="0.25">
      <c r="C710" s="12"/>
    </row>
    <row r="711" spans="3:3" x14ac:dyDescent="0.25">
      <c r="C711" s="12"/>
    </row>
    <row r="712" spans="3:3" x14ac:dyDescent="0.25">
      <c r="C712" s="12"/>
    </row>
    <row r="713" spans="3:3" x14ac:dyDescent="0.25">
      <c r="C713" s="12"/>
    </row>
    <row r="714" spans="3:3" x14ac:dyDescent="0.25">
      <c r="C714" s="12"/>
    </row>
    <row r="715" spans="3:3" x14ac:dyDescent="0.25">
      <c r="C715" s="12"/>
    </row>
    <row r="716" spans="3:3" x14ac:dyDescent="0.25">
      <c r="C716" s="12"/>
    </row>
    <row r="717" spans="3:3" x14ac:dyDescent="0.25">
      <c r="C717" s="12"/>
    </row>
    <row r="718" spans="3:3" x14ac:dyDescent="0.25">
      <c r="C718" s="12"/>
    </row>
    <row r="719" spans="3:3" x14ac:dyDescent="0.25">
      <c r="C719" s="12"/>
    </row>
    <row r="720" spans="3:3" x14ac:dyDescent="0.25">
      <c r="C720" s="12"/>
    </row>
    <row r="721" spans="3:3" x14ac:dyDescent="0.25">
      <c r="C721" s="12"/>
    </row>
    <row r="722" spans="3:3" x14ac:dyDescent="0.25">
      <c r="C722" s="12"/>
    </row>
    <row r="723" spans="3:3" x14ac:dyDescent="0.25">
      <c r="C723" s="12"/>
    </row>
    <row r="724" spans="3:3" x14ac:dyDescent="0.25">
      <c r="C724" s="12"/>
    </row>
    <row r="725" spans="3:3" x14ac:dyDescent="0.25">
      <c r="C725" s="12"/>
    </row>
    <row r="726" spans="3:3" x14ac:dyDescent="0.25">
      <c r="C726" s="12"/>
    </row>
    <row r="727" spans="3:3" x14ac:dyDescent="0.25">
      <c r="C727" s="12"/>
    </row>
    <row r="728" spans="3:3" x14ac:dyDescent="0.25">
      <c r="C728" s="12"/>
    </row>
    <row r="729" spans="3:3" x14ac:dyDescent="0.25">
      <c r="C729" s="12"/>
    </row>
    <row r="730" spans="3:3" x14ac:dyDescent="0.25">
      <c r="C730" s="12"/>
    </row>
    <row r="731" spans="3:3" x14ac:dyDescent="0.25">
      <c r="C731" s="12"/>
    </row>
    <row r="732" spans="3:3" x14ac:dyDescent="0.25">
      <c r="C732" s="12"/>
    </row>
    <row r="733" spans="3:3" x14ac:dyDescent="0.25">
      <c r="C733" s="12"/>
    </row>
    <row r="734" spans="3:3" x14ac:dyDescent="0.25">
      <c r="C734" s="12"/>
    </row>
    <row r="735" spans="3:3" x14ac:dyDescent="0.25">
      <c r="C735" s="12"/>
    </row>
    <row r="736" spans="3:3" x14ac:dyDescent="0.25">
      <c r="C736" s="12"/>
    </row>
    <row r="737" spans="3:3" x14ac:dyDescent="0.25">
      <c r="C737" s="12"/>
    </row>
    <row r="738" spans="3:3" x14ac:dyDescent="0.25">
      <c r="C738" s="12"/>
    </row>
    <row r="739" spans="3:3" x14ac:dyDescent="0.25">
      <c r="C739" s="12"/>
    </row>
    <row r="740" spans="3:3" x14ac:dyDescent="0.25">
      <c r="C740" s="12"/>
    </row>
    <row r="741" spans="3:3" x14ac:dyDescent="0.25">
      <c r="C741" s="12"/>
    </row>
    <row r="742" spans="3:3" x14ac:dyDescent="0.25">
      <c r="C742" s="12"/>
    </row>
    <row r="743" spans="3:3" x14ac:dyDescent="0.25">
      <c r="C743" s="12"/>
    </row>
    <row r="744" spans="3:3" x14ac:dyDescent="0.25">
      <c r="C744" s="12"/>
    </row>
    <row r="745" spans="3:3" x14ac:dyDescent="0.25">
      <c r="C745" s="12"/>
    </row>
    <row r="746" spans="3:3" x14ac:dyDescent="0.25">
      <c r="C746" s="12"/>
    </row>
    <row r="747" spans="3:3" x14ac:dyDescent="0.25">
      <c r="C747" s="12"/>
    </row>
    <row r="748" spans="3:3" x14ac:dyDescent="0.25">
      <c r="C748" s="12"/>
    </row>
    <row r="749" spans="3:3" x14ac:dyDescent="0.25">
      <c r="C749" s="12"/>
    </row>
    <row r="750" spans="3:3" x14ac:dyDescent="0.25">
      <c r="C750" s="12"/>
    </row>
    <row r="751" spans="3:3" x14ac:dyDescent="0.25">
      <c r="C751" s="12"/>
    </row>
    <row r="752" spans="3:3" x14ac:dyDescent="0.25">
      <c r="C752" s="12"/>
    </row>
    <row r="753" spans="3:3" x14ac:dyDescent="0.25">
      <c r="C753" s="12"/>
    </row>
    <row r="754" spans="3:3" x14ac:dyDescent="0.25">
      <c r="C754" s="12"/>
    </row>
    <row r="755" spans="3:3" x14ac:dyDescent="0.25">
      <c r="C755" s="12"/>
    </row>
    <row r="756" spans="3:3" x14ac:dyDescent="0.25">
      <c r="C756" s="12"/>
    </row>
    <row r="757" spans="3:3" x14ac:dyDescent="0.25">
      <c r="C757" s="12"/>
    </row>
    <row r="758" spans="3:3" x14ac:dyDescent="0.25">
      <c r="C758" s="12"/>
    </row>
    <row r="759" spans="3:3" x14ac:dyDescent="0.25">
      <c r="C759" s="12"/>
    </row>
    <row r="760" spans="3:3" x14ac:dyDescent="0.25">
      <c r="C760" s="12"/>
    </row>
    <row r="761" spans="3:3" x14ac:dyDescent="0.25">
      <c r="C761" s="12"/>
    </row>
    <row r="762" spans="3:3" x14ac:dyDescent="0.25">
      <c r="C762" s="12"/>
    </row>
    <row r="763" spans="3:3" x14ac:dyDescent="0.25">
      <c r="C763" s="12"/>
    </row>
    <row r="764" spans="3:3" x14ac:dyDescent="0.25">
      <c r="C764" s="12"/>
    </row>
    <row r="765" spans="3:3" x14ac:dyDescent="0.25">
      <c r="C765" s="12"/>
    </row>
    <row r="766" spans="3:3" x14ac:dyDescent="0.25">
      <c r="C766" s="12"/>
    </row>
    <row r="767" spans="3:3" x14ac:dyDescent="0.25">
      <c r="C767" s="12"/>
    </row>
    <row r="768" spans="3:3" x14ac:dyDescent="0.25">
      <c r="C768" s="12"/>
    </row>
    <row r="769" spans="3:3" x14ac:dyDescent="0.25">
      <c r="C769" s="12"/>
    </row>
    <row r="770" spans="3:3" x14ac:dyDescent="0.25">
      <c r="C770" s="12"/>
    </row>
    <row r="771" spans="3:3" x14ac:dyDescent="0.25">
      <c r="C771" s="12"/>
    </row>
    <row r="772" spans="3:3" x14ac:dyDescent="0.25">
      <c r="C772" s="12"/>
    </row>
    <row r="773" spans="3:3" x14ac:dyDescent="0.25">
      <c r="C773" s="12"/>
    </row>
    <row r="774" spans="3:3" x14ac:dyDescent="0.25">
      <c r="C774" s="12"/>
    </row>
    <row r="775" spans="3:3" x14ac:dyDescent="0.25">
      <c r="C775" s="12"/>
    </row>
    <row r="776" spans="3:3" x14ac:dyDescent="0.25">
      <c r="C776" s="12"/>
    </row>
    <row r="777" spans="3:3" x14ac:dyDescent="0.25">
      <c r="C777" s="12"/>
    </row>
    <row r="778" spans="3:3" x14ac:dyDescent="0.25">
      <c r="C778" s="12"/>
    </row>
    <row r="779" spans="3:3" x14ac:dyDescent="0.25">
      <c r="C779" s="12"/>
    </row>
    <row r="780" spans="3:3" x14ac:dyDescent="0.25">
      <c r="C780" s="12"/>
    </row>
    <row r="781" spans="3:3" x14ac:dyDescent="0.25">
      <c r="C781" s="12"/>
    </row>
    <row r="782" spans="3:3" x14ac:dyDescent="0.25">
      <c r="C782" s="12"/>
    </row>
    <row r="783" spans="3:3" x14ac:dyDescent="0.25">
      <c r="C783" s="12"/>
    </row>
    <row r="784" spans="3:3" x14ac:dyDescent="0.25">
      <c r="C784" s="12"/>
    </row>
    <row r="785" spans="3:3" x14ac:dyDescent="0.25">
      <c r="C785" s="12"/>
    </row>
    <row r="786" spans="3:3" x14ac:dyDescent="0.25">
      <c r="C786" s="12"/>
    </row>
    <row r="787" spans="3:3" x14ac:dyDescent="0.25">
      <c r="C787" s="12"/>
    </row>
    <row r="788" spans="3:3" x14ac:dyDescent="0.25">
      <c r="C788" s="12"/>
    </row>
    <row r="789" spans="3:3" x14ac:dyDescent="0.25">
      <c r="C789" s="12"/>
    </row>
    <row r="790" spans="3:3" x14ac:dyDescent="0.25">
      <c r="C790" s="12"/>
    </row>
    <row r="791" spans="3:3" x14ac:dyDescent="0.25">
      <c r="C791" s="12"/>
    </row>
    <row r="792" spans="3:3" x14ac:dyDescent="0.25">
      <c r="C792" s="12"/>
    </row>
    <row r="793" spans="3:3" x14ac:dyDescent="0.25">
      <c r="C793" s="12"/>
    </row>
    <row r="794" spans="3:3" x14ac:dyDescent="0.25">
      <c r="C794" s="12"/>
    </row>
    <row r="795" spans="3:3" x14ac:dyDescent="0.25">
      <c r="C795" s="12"/>
    </row>
    <row r="796" spans="3:3" x14ac:dyDescent="0.25">
      <c r="C796" s="12"/>
    </row>
    <row r="797" spans="3:3" x14ac:dyDescent="0.25">
      <c r="C797" s="12"/>
    </row>
    <row r="798" spans="3:3" x14ac:dyDescent="0.25">
      <c r="C798" s="12"/>
    </row>
    <row r="799" spans="3:3" x14ac:dyDescent="0.25">
      <c r="C799" s="12"/>
    </row>
    <row r="800" spans="3:3" x14ac:dyDescent="0.25">
      <c r="C800" s="12"/>
    </row>
    <row r="801" spans="3:3" x14ac:dyDescent="0.25">
      <c r="C801" s="12"/>
    </row>
    <row r="802" spans="3:3" x14ac:dyDescent="0.25">
      <c r="C802" s="12"/>
    </row>
    <row r="803" spans="3:3" x14ac:dyDescent="0.25">
      <c r="C803" s="12"/>
    </row>
    <row r="804" spans="3:3" x14ac:dyDescent="0.25">
      <c r="C804" s="12"/>
    </row>
    <row r="805" spans="3:3" x14ac:dyDescent="0.25">
      <c r="C805" s="12"/>
    </row>
    <row r="806" spans="3:3" x14ac:dyDescent="0.25">
      <c r="C806" s="12"/>
    </row>
    <row r="807" spans="3:3" x14ac:dyDescent="0.25">
      <c r="C807" s="12"/>
    </row>
    <row r="808" spans="3:3" x14ac:dyDescent="0.25">
      <c r="C808" s="12"/>
    </row>
    <row r="809" spans="3:3" x14ac:dyDescent="0.25">
      <c r="C809" s="12"/>
    </row>
    <row r="810" spans="3:3" x14ac:dyDescent="0.25">
      <c r="C810" s="12"/>
    </row>
    <row r="811" spans="3:3" x14ac:dyDescent="0.25">
      <c r="C811" s="12"/>
    </row>
    <row r="812" spans="3:3" x14ac:dyDescent="0.25">
      <c r="C812" s="12"/>
    </row>
    <row r="813" spans="3:3" x14ac:dyDescent="0.25">
      <c r="C813" s="12"/>
    </row>
    <row r="814" spans="3:3" x14ac:dyDescent="0.25">
      <c r="C814" s="12"/>
    </row>
    <row r="815" spans="3:3" x14ac:dyDescent="0.25">
      <c r="C815" s="12"/>
    </row>
    <row r="816" spans="3:3" x14ac:dyDescent="0.25">
      <c r="C816" s="12"/>
    </row>
    <row r="817" spans="3:3" x14ac:dyDescent="0.25">
      <c r="C817" s="12"/>
    </row>
    <row r="818" spans="3:3" x14ac:dyDescent="0.25">
      <c r="C818" s="12"/>
    </row>
    <row r="819" spans="3:3" x14ac:dyDescent="0.25">
      <c r="C819" s="12"/>
    </row>
    <row r="820" spans="3:3" x14ac:dyDescent="0.25">
      <c r="C820" s="12"/>
    </row>
    <row r="821" spans="3:3" x14ac:dyDescent="0.25">
      <c r="C821" s="12"/>
    </row>
    <row r="822" spans="3:3" x14ac:dyDescent="0.25">
      <c r="C822" s="12"/>
    </row>
    <row r="823" spans="3:3" x14ac:dyDescent="0.25">
      <c r="C823" s="12"/>
    </row>
    <row r="824" spans="3:3" x14ac:dyDescent="0.25">
      <c r="C824" s="12"/>
    </row>
    <row r="825" spans="3:3" x14ac:dyDescent="0.25">
      <c r="C825" s="12"/>
    </row>
    <row r="826" spans="3:3" x14ac:dyDescent="0.25">
      <c r="C826" s="12"/>
    </row>
    <row r="827" spans="3:3" x14ac:dyDescent="0.25">
      <c r="C827" s="12"/>
    </row>
    <row r="828" spans="3:3" x14ac:dyDescent="0.25">
      <c r="C828" s="12"/>
    </row>
    <row r="829" spans="3:3" x14ac:dyDescent="0.25">
      <c r="C829" s="12"/>
    </row>
    <row r="830" spans="3:3" x14ac:dyDescent="0.25">
      <c r="C830" s="12"/>
    </row>
    <row r="831" spans="3:3" x14ac:dyDescent="0.25">
      <c r="C831" s="12"/>
    </row>
    <row r="832" spans="3:3" x14ac:dyDescent="0.25">
      <c r="C832" s="12"/>
    </row>
    <row r="833" spans="3:3" x14ac:dyDescent="0.25">
      <c r="C833" s="12"/>
    </row>
    <row r="834" spans="3:3" x14ac:dyDescent="0.25">
      <c r="C834" s="12"/>
    </row>
    <row r="835" spans="3:3" x14ac:dyDescent="0.25">
      <c r="C835" s="12"/>
    </row>
    <row r="836" spans="3:3" x14ac:dyDescent="0.25">
      <c r="C836" s="12"/>
    </row>
    <row r="837" spans="3:3" x14ac:dyDescent="0.25">
      <c r="C837" s="12"/>
    </row>
    <row r="838" spans="3:3" x14ac:dyDescent="0.25">
      <c r="C838" s="12"/>
    </row>
    <row r="839" spans="3:3" x14ac:dyDescent="0.25">
      <c r="C839" s="12"/>
    </row>
    <row r="840" spans="3:3" x14ac:dyDescent="0.25">
      <c r="C840" s="12"/>
    </row>
    <row r="841" spans="3:3" x14ac:dyDescent="0.25">
      <c r="C841" s="12"/>
    </row>
    <row r="842" spans="3:3" x14ac:dyDescent="0.25">
      <c r="C842" s="12"/>
    </row>
    <row r="843" spans="3:3" x14ac:dyDescent="0.25">
      <c r="C843" s="12"/>
    </row>
    <row r="844" spans="3:3" x14ac:dyDescent="0.25">
      <c r="C844" s="12"/>
    </row>
    <row r="845" spans="3:3" x14ac:dyDescent="0.25">
      <c r="C845" s="12"/>
    </row>
    <row r="846" spans="3:3" x14ac:dyDescent="0.25">
      <c r="C846" s="12"/>
    </row>
    <row r="847" spans="3:3" x14ac:dyDescent="0.25">
      <c r="C847" s="12"/>
    </row>
    <row r="848" spans="3:3" x14ac:dyDescent="0.25">
      <c r="C848" s="12"/>
    </row>
    <row r="849" spans="3:3" x14ac:dyDescent="0.25">
      <c r="C849" s="12"/>
    </row>
    <row r="850" spans="3:3" x14ac:dyDescent="0.25">
      <c r="C850" s="12"/>
    </row>
    <row r="851" spans="3:3" x14ac:dyDescent="0.25">
      <c r="C851" s="12"/>
    </row>
    <row r="852" spans="3:3" x14ac:dyDescent="0.25">
      <c r="C852" s="12"/>
    </row>
    <row r="853" spans="3:3" x14ac:dyDescent="0.25">
      <c r="C853" s="12"/>
    </row>
    <row r="854" spans="3:3" x14ac:dyDescent="0.25">
      <c r="C854" s="12"/>
    </row>
    <row r="855" spans="3:3" x14ac:dyDescent="0.25">
      <c r="C855" s="12"/>
    </row>
    <row r="856" spans="3:3" x14ac:dyDescent="0.25">
      <c r="C856" s="12"/>
    </row>
    <row r="857" spans="3:3" x14ac:dyDescent="0.25">
      <c r="C857" s="12"/>
    </row>
    <row r="858" spans="3:3" x14ac:dyDescent="0.25">
      <c r="C858" s="12"/>
    </row>
    <row r="859" spans="3:3" x14ac:dyDescent="0.25">
      <c r="C859" s="12"/>
    </row>
    <row r="860" spans="3:3" x14ac:dyDescent="0.25">
      <c r="C860" s="12"/>
    </row>
    <row r="861" spans="3:3" x14ac:dyDescent="0.25">
      <c r="C861" s="12"/>
    </row>
    <row r="862" spans="3:3" x14ac:dyDescent="0.25">
      <c r="C862" s="12"/>
    </row>
    <row r="863" spans="3:3" x14ac:dyDescent="0.25">
      <c r="C863" s="12"/>
    </row>
    <row r="864" spans="3:3" x14ac:dyDescent="0.25">
      <c r="C864" s="12"/>
    </row>
    <row r="865" spans="3:3" x14ac:dyDescent="0.25">
      <c r="C865" s="12"/>
    </row>
    <row r="866" spans="3:3" x14ac:dyDescent="0.25">
      <c r="C866" s="12"/>
    </row>
    <row r="867" spans="3:3" x14ac:dyDescent="0.25">
      <c r="C867" s="12"/>
    </row>
    <row r="868" spans="3:3" x14ac:dyDescent="0.25">
      <c r="C868" s="12"/>
    </row>
    <row r="869" spans="3:3" x14ac:dyDescent="0.25">
      <c r="C869" s="12"/>
    </row>
    <row r="870" spans="3:3" x14ac:dyDescent="0.25">
      <c r="C870" s="12"/>
    </row>
    <row r="871" spans="3:3" x14ac:dyDescent="0.25">
      <c r="C871" s="12"/>
    </row>
    <row r="872" spans="3:3" x14ac:dyDescent="0.25">
      <c r="C872" s="12"/>
    </row>
    <row r="873" spans="3:3" x14ac:dyDescent="0.25">
      <c r="C873" s="12"/>
    </row>
    <row r="874" spans="3:3" x14ac:dyDescent="0.25">
      <c r="C874" s="12"/>
    </row>
    <row r="875" spans="3:3" x14ac:dyDescent="0.25">
      <c r="C875" s="12"/>
    </row>
    <row r="876" spans="3:3" x14ac:dyDescent="0.25">
      <c r="C876" s="12"/>
    </row>
    <row r="877" spans="3:3" x14ac:dyDescent="0.25">
      <c r="C877" s="12"/>
    </row>
    <row r="878" spans="3:3" x14ac:dyDescent="0.25">
      <c r="C878" s="12"/>
    </row>
    <row r="879" spans="3:3" x14ac:dyDescent="0.25">
      <c r="C879" s="12"/>
    </row>
    <row r="880" spans="3:3" x14ac:dyDescent="0.25">
      <c r="C880" s="12"/>
    </row>
    <row r="881" spans="3:3" x14ac:dyDescent="0.25">
      <c r="C881" s="12"/>
    </row>
    <row r="882" spans="3:3" x14ac:dyDescent="0.25">
      <c r="C882" s="12"/>
    </row>
    <row r="883" spans="3:3" x14ac:dyDescent="0.25">
      <c r="C883" s="12"/>
    </row>
    <row r="884" spans="3:3" x14ac:dyDescent="0.25">
      <c r="C884" s="12"/>
    </row>
    <row r="885" spans="3:3" x14ac:dyDescent="0.25">
      <c r="C885" s="12"/>
    </row>
    <row r="886" spans="3:3" x14ac:dyDescent="0.25">
      <c r="C886" s="12"/>
    </row>
    <row r="887" spans="3:3" x14ac:dyDescent="0.25">
      <c r="C887" s="12"/>
    </row>
    <row r="888" spans="3:3" x14ac:dyDescent="0.25">
      <c r="C888" s="12"/>
    </row>
    <row r="889" spans="3:3" x14ac:dyDescent="0.25">
      <c r="C889" s="12"/>
    </row>
    <row r="890" spans="3:3" x14ac:dyDescent="0.25">
      <c r="C890" s="12"/>
    </row>
    <row r="891" spans="3:3" x14ac:dyDescent="0.25">
      <c r="C891" s="12"/>
    </row>
    <row r="892" spans="3:3" x14ac:dyDescent="0.25">
      <c r="C892" s="12"/>
    </row>
    <row r="893" spans="3:3" x14ac:dyDescent="0.25">
      <c r="C893" s="12"/>
    </row>
    <row r="894" spans="3:3" x14ac:dyDescent="0.25">
      <c r="C894" s="12"/>
    </row>
    <row r="895" spans="3:3" x14ac:dyDescent="0.25">
      <c r="C895" s="12"/>
    </row>
    <row r="896" spans="3:3" x14ac:dyDescent="0.25">
      <c r="C896" s="12"/>
    </row>
    <row r="897" spans="3:3" x14ac:dyDescent="0.25">
      <c r="C897" s="12"/>
    </row>
    <row r="898" spans="3:3" x14ac:dyDescent="0.25">
      <c r="C898" s="12"/>
    </row>
    <row r="899" spans="3:3" x14ac:dyDescent="0.25">
      <c r="C899" s="12"/>
    </row>
    <row r="900" spans="3:3" x14ac:dyDescent="0.25">
      <c r="C900" s="12"/>
    </row>
    <row r="901" spans="3:3" x14ac:dyDescent="0.25">
      <c r="C901" s="12"/>
    </row>
    <row r="902" spans="3:3" x14ac:dyDescent="0.25">
      <c r="C902" s="12"/>
    </row>
    <row r="903" spans="3:3" x14ac:dyDescent="0.25">
      <c r="C903" s="12"/>
    </row>
    <row r="904" spans="3:3" x14ac:dyDescent="0.25">
      <c r="C904" s="12"/>
    </row>
    <row r="905" spans="3:3" x14ac:dyDescent="0.25">
      <c r="C905" s="12"/>
    </row>
    <row r="906" spans="3:3" x14ac:dyDescent="0.25">
      <c r="C906" s="12"/>
    </row>
    <row r="907" spans="3:3" x14ac:dyDescent="0.25">
      <c r="C907" s="12"/>
    </row>
    <row r="908" spans="3:3" x14ac:dyDescent="0.25">
      <c r="C908" s="12"/>
    </row>
    <row r="909" spans="3:3" x14ac:dyDescent="0.25">
      <c r="C909" s="12"/>
    </row>
    <row r="910" spans="3:3" x14ac:dyDescent="0.25">
      <c r="C910" s="12"/>
    </row>
    <row r="911" spans="3:3" x14ac:dyDescent="0.25">
      <c r="C911" s="12"/>
    </row>
    <row r="912" spans="3:3" x14ac:dyDescent="0.25">
      <c r="C912" s="12"/>
    </row>
    <row r="913" spans="3:3" x14ac:dyDescent="0.25">
      <c r="C913" s="12"/>
    </row>
    <row r="914" spans="3:3" x14ac:dyDescent="0.25">
      <c r="C914" s="12"/>
    </row>
    <row r="915" spans="3:3" x14ac:dyDescent="0.25">
      <c r="C915" s="12"/>
    </row>
    <row r="916" spans="3:3" x14ac:dyDescent="0.25">
      <c r="C916" s="12"/>
    </row>
    <row r="917" spans="3:3" x14ac:dyDescent="0.25">
      <c r="C917" s="12"/>
    </row>
    <row r="918" spans="3:3" x14ac:dyDescent="0.25">
      <c r="C918" s="12"/>
    </row>
    <row r="919" spans="3:3" x14ac:dyDescent="0.25">
      <c r="C919" s="12"/>
    </row>
    <row r="920" spans="3:3" x14ac:dyDescent="0.25">
      <c r="C920" s="12"/>
    </row>
    <row r="921" spans="3:3" x14ac:dyDescent="0.25">
      <c r="C921" s="12"/>
    </row>
    <row r="922" spans="3:3" x14ac:dyDescent="0.25">
      <c r="C922" s="12"/>
    </row>
    <row r="923" spans="3:3" x14ac:dyDescent="0.25">
      <c r="C923" s="12"/>
    </row>
    <row r="924" spans="3:3" x14ac:dyDescent="0.25">
      <c r="C924" s="12"/>
    </row>
    <row r="925" spans="3:3" x14ac:dyDescent="0.25">
      <c r="C925" s="12"/>
    </row>
    <row r="926" spans="3:3" x14ac:dyDescent="0.25">
      <c r="C926" s="12"/>
    </row>
    <row r="927" spans="3:3" x14ac:dyDescent="0.25">
      <c r="C927" s="12"/>
    </row>
    <row r="928" spans="3:3" x14ac:dyDescent="0.25">
      <c r="C928" s="12"/>
    </row>
    <row r="929" spans="3:3" x14ac:dyDescent="0.25">
      <c r="C929" s="12"/>
    </row>
    <row r="930" spans="3:3" x14ac:dyDescent="0.25">
      <c r="C930" s="12"/>
    </row>
    <row r="931" spans="3:3" x14ac:dyDescent="0.25">
      <c r="C931" s="12"/>
    </row>
    <row r="932" spans="3:3" x14ac:dyDescent="0.25">
      <c r="C932" s="12"/>
    </row>
    <row r="933" spans="3:3" x14ac:dyDescent="0.25">
      <c r="C933" s="12"/>
    </row>
    <row r="934" spans="3:3" x14ac:dyDescent="0.25">
      <c r="C934" s="12"/>
    </row>
    <row r="935" spans="3:3" x14ac:dyDescent="0.25">
      <c r="C935" s="12"/>
    </row>
    <row r="936" spans="3:3" x14ac:dyDescent="0.25">
      <c r="C936" s="12"/>
    </row>
    <row r="937" spans="3:3" x14ac:dyDescent="0.25">
      <c r="C937" s="12"/>
    </row>
    <row r="938" spans="3:3" x14ac:dyDescent="0.25">
      <c r="C938" s="12"/>
    </row>
    <row r="939" spans="3:3" x14ac:dyDescent="0.25">
      <c r="C939" s="12"/>
    </row>
    <row r="940" spans="3:3" x14ac:dyDescent="0.25">
      <c r="C940" s="12"/>
    </row>
    <row r="941" spans="3:3" x14ac:dyDescent="0.25">
      <c r="C941" s="12"/>
    </row>
    <row r="942" spans="3:3" x14ac:dyDescent="0.25">
      <c r="C942" s="12"/>
    </row>
    <row r="943" spans="3:3" x14ac:dyDescent="0.25">
      <c r="C943" s="12"/>
    </row>
    <row r="944" spans="3:3" x14ac:dyDescent="0.25">
      <c r="C944" s="12"/>
    </row>
    <row r="945" spans="3:3" x14ac:dyDescent="0.25">
      <c r="C945" s="12"/>
    </row>
    <row r="946" spans="3:3" x14ac:dyDescent="0.25">
      <c r="C946" s="12"/>
    </row>
    <row r="947" spans="3:3" x14ac:dyDescent="0.25">
      <c r="C947" s="12"/>
    </row>
    <row r="948" spans="3:3" x14ac:dyDescent="0.25">
      <c r="C948" s="12"/>
    </row>
    <row r="949" spans="3:3" x14ac:dyDescent="0.25">
      <c r="C949" s="12"/>
    </row>
    <row r="950" spans="3:3" x14ac:dyDescent="0.25">
      <c r="C950" s="12"/>
    </row>
    <row r="951" spans="3:3" x14ac:dyDescent="0.25">
      <c r="C951" s="12"/>
    </row>
    <row r="952" spans="3:3" x14ac:dyDescent="0.25">
      <c r="C952" s="12"/>
    </row>
    <row r="953" spans="3:3" x14ac:dyDescent="0.25">
      <c r="C953" s="12"/>
    </row>
    <row r="954" spans="3:3" x14ac:dyDescent="0.25">
      <c r="C954" s="12"/>
    </row>
    <row r="955" spans="3:3" x14ac:dyDescent="0.25">
      <c r="C955" s="12"/>
    </row>
    <row r="956" spans="3:3" x14ac:dyDescent="0.25">
      <c r="C956" s="12"/>
    </row>
    <row r="957" spans="3:3" x14ac:dyDescent="0.25">
      <c r="C957" s="12"/>
    </row>
    <row r="958" spans="3:3" x14ac:dyDescent="0.25">
      <c r="C958" s="12"/>
    </row>
    <row r="959" spans="3:3" x14ac:dyDescent="0.25">
      <c r="C959" s="12"/>
    </row>
    <row r="960" spans="3:3" x14ac:dyDescent="0.25">
      <c r="C960" s="12"/>
    </row>
    <row r="961" spans="3:3" x14ac:dyDescent="0.25">
      <c r="C961" s="12"/>
    </row>
    <row r="962" spans="3:3" x14ac:dyDescent="0.25">
      <c r="C962" s="12"/>
    </row>
    <row r="963" spans="3:3" x14ac:dyDescent="0.25">
      <c r="C963" s="12"/>
    </row>
    <row r="964" spans="3:3" x14ac:dyDescent="0.25">
      <c r="C964" s="12"/>
    </row>
    <row r="965" spans="3:3" x14ac:dyDescent="0.25">
      <c r="C965" s="12"/>
    </row>
    <row r="966" spans="3:3" x14ac:dyDescent="0.25">
      <c r="C966" s="12"/>
    </row>
    <row r="967" spans="3:3" x14ac:dyDescent="0.25">
      <c r="C967" s="12"/>
    </row>
    <row r="968" spans="3:3" x14ac:dyDescent="0.25">
      <c r="C968" s="12"/>
    </row>
    <row r="969" spans="3:3" x14ac:dyDescent="0.25">
      <c r="C969" s="12"/>
    </row>
    <row r="970" spans="3:3" x14ac:dyDescent="0.25">
      <c r="C970" s="12"/>
    </row>
    <row r="971" spans="3:3" x14ac:dyDescent="0.25">
      <c r="C971" s="12"/>
    </row>
    <row r="972" spans="3:3" x14ac:dyDescent="0.25">
      <c r="C972" s="12"/>
    </row>
    <row r="973" spans="3:3" x14ac:dyDescent="0.25">
      <c r="C973" s="12"/>
    </row>
    <row r="974" spans="3:3" x14ac:dyDescent="0.25">
      <c r="C974" s="12"/>
    </row>
    <row r="975" spans="3:3" x14ac:dyDescent="0.25">
      <c r="C975" s="12"/>
    </row>
    <row r="976" spans="3:3" x14ac:dyDescent="0.25">
      <c r="C976" s="12"/>
    </row>
    <row r="977" spans="3:3" x14ac:dyDescent="0.25">
      <c r="C977" s="12"/>
    </row>
    <row r="978" spans="3:3" x14ac:dyDescent="0.25">
      <c r="C978" s="12"/>
    </row>
    <row r="979" spans="3:3" x14ac:dyDescent="0.25">
      <c r="C979" s="12"/>
    </row>
    <row r="980" spans="3:3" x14ac:dyDescent="0.25">
      <c r="C980" s="12"/>
    </row>
    <row r="981" spans="3:3" x14ac:dyDescent="0.25">
      <c r="C981" s="12"/>
    </row>
    <row r="982" spans="3:3" x14ac:dyDescent="0.25">
      <c r="C982" s="12"/>
    </row>
    <row r="983" spans="3:3" x14ac:dyDescent="0.25">
      <c r="C983" s="12"/>
    </row>
    <row r="984" spans="3:3" x14ac:dyDescent="0.25">
      <c r="C984" s="12"/>
    </row>
    <row r="985" spans="3:3" x14ac:dyDescent="0.25">
      <c r="C985" s="12"/>
    </row>
    <row r="986" spans="3:3" x14ac:dyDescent="0.25">
      <c r="C986" s="12"/>
    </row>
    <row r="987" spans="3:3" x14ac:dyDescent="0.25">
      <c r="C987" s="12"/>
    </row>
    <row r="988" spans="3:3" x14ac:dyDescent="0.25">
      <c r="C988" s="12"/>
    </row>
    <row r="989" spans="3:3" x14ac:dyDescent="0.25">
      <c r="C989" s="12"/>
    </row>
    <row r="990" spans="3:3" x14ac:dyDescent="0.25">
      <c r="C990" s="12"/>
    </row>
    <row r="991" spans="3:3" x14ac:dyDescent="0.25">
      <c r="C991" s="12"/>
    </row>
    <row r="992" spans="3:3" x14ac:dyDescent="0.25">
      <c r="C992" s="12"/>
    </row>
    <row r="993" spans="3:3" x14ac:dyDescent="0.25">
      <c r="C993" s="12"/>
    </row>
    <row r="994" spans="3:3" x14ac:dyDescent="0.25">
      <c r="C994" s="12"/>
    </row>
    <row r="995" spans="3:3" x14ac:dyDescent="0.25">
      <c r="C995" s="12"/>
    </row>
    <row r="996" spans="3:3" x14ac:dyDescent="0.25">
      <c r="C996" s="12"/>
    </row>
    <row r="997" spans="3:3" x14ac:dyDescent="0.25">
      <c r="C997" s="12"/>
    </row>
    <row r="998" spans="3:3" x14ac:dyDescent="0.25">
      <c r="C998" s="12"/>
    </row>
    <row r="999" spans="3:3" x14ac:dyDescent="0.25">
      <c r="C999" s="12"/>
    </row>
    <row r="1000" spans="3:3" x14ac:dyDescent="0.25">
      <c r="C1000" s="12"/>
    </row>
  </sheetData>
  <pageMargins left="0.78749999999999998" right="0.78749999999999998" top="1.05277777777778" bottom="1.05277777777778" header="0.78749999999999998" footer="0.78749999999999998"/>
  <headerFooter>
    <oddHeader>&amp;C&amp;"Times New Roman,Regular"&amp;12&amp;A</oddHeader>
    <oddFooter>&amp;C&amp;"Times New Roman,Regular"&amp;12Page &amp;P</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C0DD8BA8-FBEA-4130-ADEC-1DDA0A825EB4}">
          <x14:formula1>
            <xm:f>LIST!$K$3:$K$7</xm:f>
          </x14:formula1>
          <xm:sqref>C2:C1000</xm:sqref>
        </x14:dataValidation>
        <x14:dataValidation type="list" allowBlank="1" showInputMessage="1" showErrorMessage="1" xr:uid="{ABC0730F-A33D-4C5B-B0C6-935D7D868F2A}">
          <x14:formula1>
            <xm:f>LIST!$M$3:$M$21</xm:f>
          </x14:formula1>
          <xm:sqref>V2:V1000</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88BFFB-F5A0-4DCD-A81A-F0133638D615}">
  <dimension ref="A1:AMH29"/>
  <sheetViews>
    <sheetView zoomScaleNormal="100" workbookViewId="0">
      <selection activeCell="E46" sqref="E46"/>
    </sheetView>
  </sheetViews>
  <sheetFormatPr defaultColWidth="80.1796875" defaultRowHeight="12.5" x14ac:dyDescent="0.25"/>
  <cols>
    <col min="1" max="1" width="36.7265625" style="10" bestFit="1" customWidth="1"/>
    <col min="2" max="2" width="14.7265625" style="10" bestFit="1" customWidth="1"/>
    <col min="3" max="3" width="23.1796875" style="10" bestFit="1" customWidth="1"/>
    <col min="4" max="4" width="17" style="29" customWidth="1"/>
    <col min="5" max="5" width="11.54296875" style="11" bestFit="1" customWidth="1"/>
    <col min="6" max="6" width="31.81640625" style="11" bestFit="1" customWidth="1"/>
    <col min="7" max="7" width="31" style="11" bestFit="1" customWidth="1"/>
    <col min="8" max="10" width="43.453125" style="10" bestFit="1" customWidth="1"/>
    <col min="11" max="11" width="39.26953125" style="10" bestFit="1" customWidth="1"/>
    <col min="12" max="12" width="40" style="10" bestFit="1" customWidth="1"/>
    <col min="13" max="13" width="34.7265625" style="10" bestFit="1" customWidth="1"/>
    <col min="14" max="14" width="43" style="10" bestFit="1" customWidth="1"/>
    <col min="15" max="15" width="17.81640625" style="10" bestFit="1" customWidth="1"/>
    <col min="16" max="16" width="38.453125" style="10" customWidth="1"/>
    <col min="17" max="17" width="28" style="10" bestFit="1" customWidth="1"/>
    <col min="18" max="18" width="20.7265625" style="10" customWidth="1"/>
    <col min="19" max="19" width="26.453125" style="29" customWidth="1"/>
    <col min="20" max="20" width="25.7265625" style="17" customWidth="1"/>
    <col min="21" max="21" width="22" style="11" bestFit="1" customWidth="1"/>
    <col min="22" max="22" width="21" style="11" bestFit="1" customWidth="1"/>
    <col min="23" max="23" width="27" style="29" bestFit="1" customWidth="1"/>
    <col min="24" max="24" width="28.1796875" style="12" bestFit="1" customWidth="1"/>
    <col min="25" max="25" width="20.1796875" style="12" bestFit="1" customWidth="1"/>
    <col min="26" max="16384" width="80.1796875" style="13"/>
  </cols>
  <sheetData>
    <row r="1" spans="1:1022" s="2" customFormat="1" ht="26" x14ac:dyDescent="0.3">
      <c r="A1" s="15" t="s">
        <v>45</v>
      </c>
      <c r="B1" s="15" t="s">
        <v>46</v>
      </c>
      <c r="C1" s="15" t="s">
        <v>47</v>
      </c>
      <c r="D1" s="30" t="s">
        <v>50</v>
      </c>
      <c r="E1" s="5" t="s">
        <v>48</v>
      </c>
      <c r="F1" s="5" t="s">
        <v>39</v>
      </c>
      <c r="G1" s="5" t="s">
        <v>40</v>
      </c>
      <c r="H1" s="15" t="s">
        <v>41</v>
      </c>
      <c r="I1" s="15" t="s">
        <v>4</v>
      </c>
      <c r="J1" s="15" t="s">
        <v>5</v>
      </c>
      <c r="K1" s="15" t="s">
        <v>42</v>
      </c>
      <c r="L1" s="15" t="s">
        <v>18</v>
      </c>
      <c r="M1" s="15" t="s">
        <v>19</v>
      </c>
      <c r="N1" s="15" t="s">
        <v>43</v>
      </c>
      <c r="O1" s="15" t="s">
        <v>49</v>
      </c>
      <c r="P1" s="15" t="s">
        <v>71</v>
      </c>
      <c r="Q1" s="15" t="s">
        <v>72</v>
      </c>
      <c r="R1" s="15" t="s">
        <v>73</v>
      </c>
      <c r="S1" s="30" t="s">
        <v>21</v>
      </c>
      <c r="T1" s="15" t="s">
        <v>74</v>
      </c>
      <c r="U1" s="5" t="s">
        <v>6</v>
      </c>
      <c r="V1" s="5" t="s">
        <v>7</v>
      </c>
      <c r="W1" s="30" t="s">
        <v>8</v>
      </c>
      <c r="X1" s="15" t="s">
        <v>9</v>
      </c>
      <c r="Y1" s="15" t="s">
        <v>10</v>
      </c>
      <c r="AMH1" s="3"/>
    </row>
    <row r="2" spans="1:1022" x14ac:dyDescent="0.25">
      <c r="A2" s="12"/>
      <c r="B2" s="12"/>
      <c r="C2" s="12"/>
      <c r="D2" s="27"/>
      <c r="E2" s="14"/>
      <c r="F2" s="14"/>
      <c r="G2" s="14"/>
      <c r="H2" s="12"/>
      <c r="I2" s="12"/>
      <c r="J2" s="12"/>
      <c r="K2" s="12"/>
      <c r="L2" s="12"/>
      <c r="M2" s="12"/>
      <c r="N2" s="12"/>
      <c r="O2" s="12"/>
      <c r="P2" s="12"/>
      <c r="Q2" s="12"/>
      <c r="R2" s="12"/>
      <c r="S2" s="27"/>
      <c r="T2" s="16"/>
      <c r="W2" s="27"/>
    </row>
    <row r="3" spans="1:1022" x14ac:dyDescent="0.25">
      <c r="A3" s="12"/>
      <c r="B3" s="12"/>
      <c r="C3" s="12"/>
      <c r="D3" s="27"/>
      <c r="E3" s="14"/>
      <c r="F3" s="14"/>
      <c r="G3" s="14"/>
      <c r="H3" s="12"/>
      <c r="I3" s="12"/>
      <c r="J3" s="12"/>
      <c r="K3" s="12"/>
      <c r="L3" s="12"/>
      <c r="M3" s="12"/>
      <c r="N3" s="12"/>
      <c r="O3" s="12"/>
      <c r="P3" s="12"/>
      <c r="Q3" s="12"/>
      <c r="R3" s="12"/>
      <c r="S3" s="27"/>
      <c r="T3" s="16"/>
      <c r="W3" s="27"/>
    </row>
    <row r="4" spans="1:1022" x14ac:dyDescent="0.25">
      <c r="A4" s="12"/>
      <c r="B4" s="12"/>
      <c r="C4" s="12"/>
      <c r="D4" s="27"/>
      <c r="E4" s="14"/>
      <c r="F4" s="14"/>
      <c r="G4" s="14"/>
      <c r="H4" s="12"/>
      <c r="I4" s="12"/>
      <c r="J4" s="12"/>
      <c r="K4" s="12"/>
      <c r="L4" s="12"/>
      <c r="M4" s="12"/>
      <c r="N4" s="12"/>
      <c r="O4" s="12"/>
      <c r="P4" s="12"/>
      <c r="Q4" s="12"/>
      <c r="R4" s="12"/>
      <c r="S4" s="27"/>
      <c r="T4" s="16"/>
      <c r="W4" s="27"/>
    </row>
    <row r="5" spans="1:1022" x14ac:dyDescent="0.25">
      <c r="A5" s="12"/>
      <c r="B5" s="12"/>
      <c r="C5" s="12"/>
      <c r="D5" s="27"/>
      <c r="E5" s="14"/>
      <c r="F5" s="14"/>
      <c r="G5" s="14"/>
      <c r="H5" s="12"/>
      <c r="I5" s="12"/>
      <c r="J5" s="12"/>
      <c r="K5" s="12"/>
      <c r="L5" s="12"/>
      <c r="M5" s="12"/>
      <c r="N5" s="12"/>
      <c r="O5" s="12"/>
      <c r="P5" s="12"/>
      <c r="Q5" s="12"/>
      <c r="R5" s="12"/>
      <c r="S5" s="27"/>
      <c r="T5" s="16"/>
      <c r="W5" s="27"/>
    </row>
    <row r="6" spans="1:1022" x14ac:dyDescent="0.25">
      <c r="A6" s="12"/>
      <c r="B6" s="12"/>
      <c r="C6" s="12"/>
      <c r="D6" s="27"/>
      <c r="E6" s="14"/>
      <c r="F6" s="14"/>
      <c r="G6" s="14"/>
      <c r="H6" s="12"/>
      <c r="I6" s="12"/>
      <c r="J6" s="12"/>
      <c r="K6" s="12"/>
      <c r="L6" s="12"/>
      <c r="M6" s="12"/>
      <c r="N6" s="12"/>
      <c r="O6" s="12"/>
      <c r="P6" s="12"/>
      <c r="Q6" s="12"/>
      <c r="R6" s="12"/>
      <c r="S6" s="27"/>
      <c r="T6" s="16"/>
    </row>
    <row r="7" spans="1:1022" x14ac:dyDescent="0.25">
      <c r="A7" s="12"/>
      <c r="B7" s="12"/>
      <c r="C7" s="12"/>
      <c r="D7" s="27"/>
      <c r="E7" s="14"/>
      <c r="F7" s="14"/>
      <c r="G7" s="14"/>
      <c r="H7" s="12"/>
      <c r="I7" s="12"/>
      <c r="J7" s="12"/>
      <c r="K7" s="12"/>
      <c r="L7" s="12"/>
      <c r="M7" s="12"/>
      <c r="N7" s="12"/>
      <c r="O7" s="12"/>
      <c r="P7" s="12"/>
      <c r="Q7" s="12"/>
      <c r="R7" s="12"/>
      <c r="S7" s="27"/>
      <c r="T7" s="16"/>
    </row>
    <row r="8" spans="1:1022" x14ac:dyDescent="0.25">
      <c r="A8" s="12"/>
      <c r="B8" s="12"/>
      <c r="C8" s="12"/>
      <c r="D8" s="27"/>
      <c r="E8" s="14"/>
      <c r="F8" s="14"/>
      <c r="G8" s="14"/>
      <c r="H8" s="12"/>
      <c r="I8" s="12"/>
      <c r="J8" s="12"/>
      <c r="K8" s="12"/>
      <c r="L8" s="12"/>
      <c r="M8" s="12"/>
      <c r="N8" s="12"/>
      <c r="O8" s="12"/>
      <c r="P8" s="12"/>
      <c r="Q8" s="12"/>
      <c r="R8" s="12"/>
      <c r="S8" s="27"/>
      <c r="T8" s="16"/>
    </row>
    <row r="9" spans="1:1022" x14ac:dyDescent="0.25">
      <c r="A9" s="12"/>
      <c r="B9" s="12"/>
      <c r="C9" s="12"/>
      <c r="D9" s="27"/>
      <c r="E9" s="14"/>
      <c r="F9" s="14"/>
      <c r="G9" s="14"/>
      <c r="H9" s="12"/>
      <c r="I9" s="12"/>
      <c r="J9" s="12"/>
      <c r="K9" s="12"/>
      <c r="L9" s="12"/>
      <c r="M9" s="12"/>
      <c r="N9" s="12"/>
      <c r="O9" s="12"/>
      <c r="P9" s="12"/>
      <c r="Q9" s="12"/>
      <c r="R9" s="12"/>
      <c r="S9" s="27"/>
      <c r="T9" s="16"/>
    </row>
    <row r="10" spans="1:1022" x14ac:dyDescent="0.25">
      <c r="A10" s="12"/>
      <c r="B10" s="12"/>
      <c r="C10" s="12"/>
      <c r="D10" s="27"/>
      <c r="E10" s="14"/>
      <c r="F10" s="14"/>
      <c r="G10" s="14"/>
      <c r="H10" s="12"/>
      <c r="I10" s="12"/>
      <c r="J10" s="12"/>
      <c r="K10" s="12"/>
      <c r="L10" s="12"/>
      <c r="M10" s="12"/>
      <c r="N10" s="12"/>
      <c r="O10" s="12"/>
      <c r="P10" s="12"/>
      <c r="Q10" s="12"/>
      <c r="R10" s="12"/>
      <c r="S10" s="27"/>
      <c r="T10" s="16"/>
    </row>
    <row r="11" spans="1:1022" x14ac:dyDescent="0.25">
      <c r="A11" s="12"/>
      <c r="B11" s="12"/>
      <c r="C11" s="12"/>
      <c r="D11" s="27"/>
      <c r="E11" s="14"/>
      <c r="F11" s="14"/>
      <c r="G11" s="14"/>
      <c r="H11" s="12"/>
      <c r="I11" s="12"/>
      <c r="J11" s="12"/>
      <c r="K11" s="12"/>
      <c r="L11" s="12"/>
      <c r="M11" s="12"/>
      <c r="N11" s="12"/>
      <c r="O11" s="12"/>
      <c r="P11" s="12"/>
      <c r="Q11" s="12"/>
      <c r="R11" s="12"/>
      <c r="S11" s="27"/>
      <c r="T11" s="16"/>
    </row>
    <row r="12" spans="1:1022" x14ac:dyDescent="0.25">
      <c r="A12" s="23"/>
      <c r="B12" s="23"/>
      <c r="C12" s="23"/>
      <c r="D12" s="28"/>
      <c r="E12" s="25"/>
      <c r="F12" s="25"/>
      <c r="G12" s="25"/>
      <c r="H12" s="23"/>
      <c r="I12" s="23"/>
      <c r="J12" s="23"/>
      <c r="K12" s="23"/>
      <c r="L12" s="23"/>
      <c r="M12" s="23"/>
      <c r="N12" s="23"/>
      <c r="O12" s="23"/>
      <c r="R12" s="23"/>
      <c r="S12" s="28"/>
      <c r="T12" s="24"/>
    </row>
    <row r="13" spans="1:1022" x14ac:dyDescent="0.25">
      <c r="A13" s="23"/>
      <c r="B13" s="23"/>
      <c r="C13" s="23"/>
      <c r="D13" s="28"/>
      <c r="E13" s="25"/>
      <c r="F13" s="25"/>
      <c r="G13" s="25"/>
      <c r="H13" s="23"/>
      <c r="I13" s="23"/>
      <c r="J13" s="23"/>
      <c r="K13" s="23"/>
      <c r="L13" s="23"/>
      <c r="M13" s="23"/>
      <c r="N13" s="23"/>
      <c r="O13" s="23"/>
      <c r="R13" s="23"/>
      <c r="S13" s="28"/>
      <c r="T13" s="24"/>
    </row>
    <row r="14" spans="1:1022" x14ac:dyDescent="0.25">
      <c r="A14" s="23"/>
      <c r="B14" s="23"/>
      <c r="C14" s="23"/>
      <c r="D14" s="28"/>
      <c r="E14" s="25"/>
      <c r="F14" s="25"/>
      <c r="G14" s="25"/>
      <c r="H14" s="23"/>
      <c r="I14" s="23"/>
      <c r="J14" s="23"/>
      <c r="K14" s="23"/>
      <c r="L14" s="23"/>
      <c r="M14" s="23"/>
      <c r="N14" s="23"/>
      <c r="O14" s="23"/>
      <c r="R14" s="23"/>
      <c r="S14" s="28"/>
      <c r="T14" s="24"/>
    </row>
    <row r="15" spans="1:1022" x14ac:dyDescent="0.25">
      <c r="A15" s="23"/>
      <c r="B15" s="23"/>
      <c r="C15" s="23"/>
      <c r="D15" s="28"/>
      <c r="E15" s="25"/>
      <c r="F15" s="25"/>
      <c r="G15" s="25"/>
      <c r="H15" s="23"/>
      <c r="I15" s="23"/>
      <c r="J15" s="23"/>
      <c r="K15" s="23"/>
      <c r="L15" s="23"/>
      <c r="M15" s="23"/>
      <c r="N15" s="23"/>
      <c r="O15" s="23"/>
      <c r="R15" s="23"/>
      <c r="S15" s="28"/>
      <c r="T15" s="24"/>
    </row>
    <row r="16" spans="1:1022" x14ac:dyDescent="0.25">
      <c r="A16" s="23"/>
      <c r="B16" s="23"/>
      <c r="C16" s="23"/>
      <c r="D16" s="28"/>
      <c r="E16" s="25"/>
      <c r="F16" s="25"/>
      <c r="G16" s="25"/>
      <c r="H16" s="23"/>
      <c r="I16" s="23"/>
      <c r="J16" s="23"/>
      <c r="K16" s="23"/>
      <c r="L16" s="23"/>
      <c r="M16" s="23"/>
      <c r="N16" s="23"/>
      <c r="O16" s="23"/>
      <c r="R16" s="23"/>
      <c r="S16" s="28"/>
      <c r="T16" s="24"/>
    </row>
    <row r="17" spans="1:20" x14ac:dyDescent="0.25">
      <c r="A17" s="23"/>
      <c r="B17" s="23"/>
      <c r="C17" s="23"/>
      <c r="D17" s="28"/>
      <c r="E17" s="25"/>
      <c r="F17" s="25"/>
      <c r="G17" s="25"/>
      <c r="H17" s="23"/>
      <c r="I17" s="23"/>
      <c r="J17" s="23"/>
      <c r="K17" s="23"/>
      <c r="L17" s="23"/>
      <c r="M17" s="23"/>
      <c r="N17" s="23"/>
      <c r="O17" s="23"/>
      <c r="R17" s="23"/>
      <c r="S17" s="28"/>
      <c r="T17" s="24"/>
    </row>
    <row r="18" spans="1:20" x14ac:dyDescent="0.25">
      <c r="A18" s="23"/>
      <c r="B18" s="23"/>
      <c r="C18" s="23"/>
      <c r="D18" s="28"/>
      <c r="E18" s="25"/>
      <c r="F18" s="25"/>
      <c r="G18" s="25"/>
      <c r="H18" s="23"/>
      <c r="I18" s="23"/>
      <c r="J18" s="23"/>
      <c r="K18" s="23"/>
      <c r="L18" s="23"/>
      <c r="M18" s="23"/>
      <c r="N18" s="23"/>
      <c r="O18" s="23"/>
      <c r="R18" s="23"/>
      <c r="S18" s="28"/>
      <c r="T18" s="24"/>
    </row>
    <row r="19" spans="1:20" x14ac:dyDescent="0.25">
      <c r="A19" s="23"/>
      <c r="B19" s="23"/>
      <c r="C19" s="23"/>
      <c r="D19" s="28"/>
      <c r="E19" s="25"/>
      <c r="F19" s="25"/>
      <c r="G19" s="25"/>
      <c r="H19" s="23"/>
      <c r="I19" s="23"/>
      <c r="J19" s="23"/>
      <c r="K19" s="23"/>
      <c r="L19" s="23"/>
      <c r="M19" s="23"/>
      <c r="N19" s="23"/>
      <c r="O19" s="23"/>
      <c r="R19" s="23"/>
      <c r="S19" s="28"/>
      <c r="T19" s="24"/>
    </row>
    <row r="20" spans="1:20" x14ac:dyDescent="0.25">
      <c r="A20" s="23"/>
      <c r="B20" s="23"/>
      <c r="C20" s="23"/>
      <c r="D20" s="28"/>
      <c r="E20" s="25"/>
      <c r="F20" s="25"/>
      <c r="G20" s="25"/>
      <c r="H20" s="23"/>
      <c r="I20" s="23"/>
      <c r="J20" s="23"/>
      <c r="K20" s="23"/>
      <c r="L20" s="23"/>
      <c r="M20" s="23"/>
      <c r="N20" s="23"/>
      <c r="O20" s="23"/>
      <c r="R20" s="23"/>
      <c r="S20" s="28"/>
      <c r="T20" s="24"/>
    </row>
    <row r="21" spans="1:20" x14ac:dyDescent="0.25">
      <c r="A21" s="23"/>
      <c r="B21" s="23"/>
      <c r="C21" s="23"/>
      <c r="D21" s="28"/>
      <c r="E21" s="25"/>
      <c r="F21" s="25"/>
      <c r="G21" s="25"/>
      <c r="H21" s="23"/>
      <c r="I21" s="23"/>
      <c r="J21" s="23"/>
      <c r="K21" s="23"/>
      <c r="L21" s="23"/>
      <c r="M21" s="23"/>
      <c r="N21" s="23"/>
      <c r="O21" s="23"/>
      <c r="R21" s="23"/>
      <c r="S21" s="28"/>
      <c r="T21" s="24"/>
    </row>
    <row r="22" spans="1:20" x14ac:dyDescent="0.25">
      <c r="A22" s="23"/>
      <c r="B22" s="23"/>
      <c r="C22" s="23"/>
      <c r="D22" s="28"/>
      <c r="E22" s="25"/>
      <c r="F22" s="25"/>
      <c r="G22" s="25"/>
      <c r="H22" s="23"/>
      <c r="I22" s="23"/>
      <c r="J22" s="23"/>
      <c r="K22" s="23"/>
      <c r="L22" s="23"/>
      <c r="M22" s="23"/>
      <c r="N22" s="23"/>
      <c r="O22" s="23"/>
      <c r="R22" s="23"/>
      <c r="S22" s="28"/>
      <c r="T22" s="24"/>
    </row>
    <row r="23" spans="1:20" x14ac:dyDescent="0.25">
      <c r="A23" s="23"/>
      <c r="B23" s="23"/>
      <c r="C23" s="23"/>
      <c r="D23" s="28"/>
      <c r="E23" s="25"/>
      <c r="F23" s="25"/>
      <c r="G23" s="25"/>
      <c r="H23" s="23"/>
      <c r="I23" s="23"/>
      <c r="J23" s="23"/>
      <c r="K23" s="23"/>
      <c r="L23" s="23"/>
      <c r="M23" s="23"/>
      <c r="N23" s="23"/>
      <c r="O23" s="23"/>
      <c r="R23" s="23"/>
      <c r="S23" s="28"/>
      <c r="T23" s="24"/>
    </row>
    <row r="24" spans="1:20" x14ac:dyDescent="0.25">
      <c r="A24" s="23"/>
      <c r="B24" s="23"/>
      <c r="C24" s="23"/>
      <c r="D24" s="28"/>
      <c r="E24" s="25"/>
      <c r="F24" s="25"/>
      <c r="G24" s="25"/>
      <c r="H24" s="23"/>
      <c r="I24" s="23"/>
      <c r="J24" s="23"/>
      <c r="K24" s="23"/>
      <c r="L24" s="23"/>
      <c r="M24" s="23"/>
      <c r="N24" s="23"/>
      <c r="O24" s="23"/>
      <c r="R24" s="23"/>
      <c r="S24" s="28"/>
      <c r="T24" s="24"/>
    </row>
    <row r="25" spans="1:20" x14ac:dyDescent="0.25">
      <c r="A25" s="23"/>
      <c r="B25" s="23"/>
      <c r="C25" s="23"/>
      <c r="D25" s="28"/>
      <c r="E25" s="25"/>
      <c r="F25" s="25"/>
      <c r="G25" s="25"/>
      <c r="H25" s="23"/>
      <c r="I25" s="23"/>
      <c r="J25" s="23"/>
      <c r="K25" s="23"/>
      <c r="L25" s="23"/>
      <c r="M25" s="23"/>
      <c r="N25" s="23"/>
      <c r="O25" s="23"/>
      <c r="R25" s="23"/>
      <c r="S25" s="28"/>
      <c r="T25" s="24"/>
    </row>
    <row r="26" spans="1:20" x14ac:dyDescent="0.25">
      <c r="A26" s="23"/>
      <c r="B26" s="23"/>
      <c r="C26" s="23"/>
      <c r="D26" s="28"/>
      <c r="E26" s="25"/>
      <c r="F26" s="25"/>
      <c r="G26" s="25"/>
      <c r="H26" s="23"/>
      <c r="I26" s="23"/>
      <c r="J26" s="23"/>
      <c r="K26" s="23"/>
      <c r="L26" s="23"/>
      <c r="M26" s="23"/>
      <c r="N26" s="23"/>
      <c r="O26" s="23"/>
      <c r="R26" s="23"/>
      <c r="S26" s="28"/>
      <c r="T26" s="24"/>
    </row>
    <row r="27" spans="1:20" x14ac:dyDescent="0.25">
      <c r="A27" s="23"/>
      <c r="B27" s="23"/>
      <c r="C27" s="23"/>
      <c r="D27" s="28"/>
      <c r="E27" s="25"/>
      <c r="F27" s="25"/>
      <c r="G27" s="25"/>
      <c r="H27" s="23"/>
      <c r="I27" s="23"/>
      <c r="J27" s="23"/>
      <c r="K27" s="23"/>
      <c r="L27" s="23"/>
      <c r="M27" s="23"/>
      <c r="N27" s="23"/>
      <c r="O27" s="23"/>
      <c r="R27" s="23"/>
      <c r="S27" s="28"/>
      <c r="T27" s="24"/>
    </row>
    <row r="28" spans="1:20" x14ac:dyDescent="0.25">
      <c r="A28" s="23"/>
      <c r="B28" s="23"/>
      <c r="C28" s="23"/>
      <c r="D28" s="28"/>
      <c r="E28" s="25"/>
      <c r="F28" s="25"/>
      <c r="G28" s="25"/>
      <c r="H28" s="23"/>
      <c r="I28" s="23"/>
      <c r="J28" s="23"/>
      <c r="K28" s="23"/>
      <c r="L28" s="23"/>
      <c r="M28" s="23"/>
      <c r="N28" s="23"/>
      <c r="O28" s="23"/>
      <c r="R28" s="23"/>
      <c r="S28" s="28"/>
      <c r="T28" s="24"/>
    </row>
    <row r="29" spans="1:20" x14ac:dyDescent="0.25">
      <c r="A29" s="23"/>
      <c r="B29" s="23"/>
      <c r="C29" s="23"/>
      <c r="D29" s="28"/>
      <c r="E29" s="25"/>
      <c r="F29" s="25"/>
      <c r="G29" s="25"/>
      <c r="H29" s="23"/>
      <c r="I29" s="23"/>
      <c r="J29" s="23"/>
      <c r="K29" s="23"/>
      <c r="L29" s="23"/>
      <c r="M29" s="23"/>
      <c r="N29" s="23"/>
      <c r="O29" s="23"/>
      <c r="R29" s="23"/>
      <c r="S29" s="28"/>
      <c r="T29" s="24"/>
    </row>
  </sheetData>
  <pageMargins left="0.78749999999999998" right="0.78749999999999998" top="1.05277777777778" bottom="1.05277777777778" header="0.78749999999999998" footer="0.78749999999999998"/>
  <headerFooter>
    <oddHeader>&amp;C&amp;"Times New Roman,Regular"&amp;12&amp;A</oddHeader>
    <oddFooter>&amp;C&amp;"Times New Roman,Regular"&amp;12Page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5337CE-CAB4-4CEE-A72F-45D2DDA0A844}">
  <dimension ref="A1:U2"/>
  <sheetViews>
    <sheetView workbookViewId="0">
      <selection activeCell="E46" sqref="E46"/>
    </sheetView>
  </sheetViews>
  <sheetFormatPr defaultColWidth="67.81640625" defaultRowHeight="12.5" x14ac:dyDescent="0.25"/>
  <cols>
    <col min="1" max="1" width="37" style="10" bestFit="1" customWidth="1"/>
    <col min="2" max="2" width="13.453125" style="10" bestFit="1" customWidth="1"/>
    <col min="3" max="3" width="13.81640625" style="29" bestFit="1" customWidth="1"/>
    <col min="4" max="4" width="10.26953125" style="11" bestFit="1" customWidth="1"/>
    <col min="5" max="5" width="20.453125" style="11" bestFit="1" customWidth="1"/>
    <col min="6" max="8" width="43.453125" style="10" bestFit="1" customWidth="1"/>
    <col min="9" max="9" width="39.26953125" style="10" bestFit="1" customWidth="1"/>
    <col min="10" max="10" width="40" style="10" bestFit="1" customWidth="1"/>
    <col min="11" max="11" width="34.7265625" style="10" bestFit="1" customWidth="1"/>
    <col min="12" max="12" width="43" style="10" bestFit="1" customWidth="1"/>
    <col min="13" max="13" width="16.453125" style="10" bestFit="1" customWidth="1"/>
    <col min="14" max="14" width="17.7265625" style="10" bestFit="1" customWidth="1"/>
    <col min="15" max="15" width="27.1796875" style="29" customWidth="1"/>
    <col min="16" max="16" width="25.7265625" style="17" customWidth="1"/>
    <col min="17" max="17" width="13.81640625" style="11" bestFit="1" customWidth="1"/>
    <col min="18" max="18" width="17.453125" style="29" bestFit="1" customWidth="1"/>
    <col min="19" max="19" width="14.453125" style="10" bestFit="1" customWidth="1"/>
    <col min="20" max="20" width="20.1796875" style="10" bestFit="1" customWidth="1"/>
    <col min="21" max="21" width="48.7265625" style="10" bestFit="1" customWidth="1"/>
    <col min="22" max="16384" width="67.81640625" style="13"/>
  </cols>
  <sheetData>
    <row r="1" spans="1:21" s="7" customFormat="1" ht="13" x14ac:dyDescent="0.3">
      <c r="A1" s="15" t="s">
        <v>51</v>
      </c>
      <c r="B1" s="15" t="s">
        <v>52</v>
      </c>
      <c r="C1" s="30" t="s">
        <v>53</v>
      </c>
      <c r="D1" s="5" t="s">
        <v>54</v>
      </c>
      <c r="E1" s="5" t="s">
        <v>55</v>
      </c>
      <c r="F1" s="15" t="s">
        <v>41</v>
      </c>
      <c r="G1" s="15" t="s">
        <v>4</v>
      </c>
      <c r="H1" s="15" t="s">
        <v>5</v>
      </c>
      <c r="I1" s="15" t="s">
        <v>42</v>
      </c>
      <c r="J1" s="15" t="s">
        <v>18</v>
      </c>
      <c r="K1" s="15" t="s">
        <v>19</v>
      </c>
      <c r="L1" s="15" t="s">
        <v>43</v>
      </c>
      <c r="M1" s="15" t="s">
        <v>56</v>
      </c>
      <c r="N1" s="15" t="s">
        <v>73</v>
      </c>
      <c r="O1" s="30" t="s">
        <v>21</v>
      </c>
      <c r="P1" s="15" t="s">
        <v>75</v>
      </c>
      <c r="Q1" s="5" t="s">
        <v>57</v>
      </c>
      <c r="R1" s="30" t="s">
        <v>58</v>
      </c>
      <c r="S1" s="15" t="s">
        <v>59</v>
      </c>
      <c r="T1" s="15" t="s">
        <v>10</v>
      </c>
      <c r="U1" s="15" t="s">
        <v>60</v>
      </c>
    </row>
    <row r="2" spans="1:21" x14ac:dyDescent="0.25">
      <c r="M2" s="12"/>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26C205-6CE3-4563-8AB4-1F3486B47206}">
  <dimension ref="A1:N52"/>
  <sheetViews>
    <sheetView workbookViewId="0">
      <selection activeCell="E46" sqref="E46"/>
    </sheetView>
  </sheetViews>
  <sheetFormatPr defaultColWidth="67.1796875" defaultRowHeight="12.5" x14ac:dyDescent="0.25"/>
  <cols>
    <col min="1" max="1" width="54.81640625" style="10" bestFit="1" customWidth="1"/>
    <col min="2" max="2" width="16.26953125" style="10" bestFit="1" customWidth="1"/>
    <col min="3" max="3" width="13.54296875" style="10" bestFit="1" customWidth="1"/>
    <col min="4" max="4" width="16.7265625" style="29" bestFit="1" customWidth="1"/>
    <col min="5" max="5" width="13.26953125" style="11" bestFit="1" customWidth="1"/>
    <col min="6" max="6" width="19.453125" style="10" bestFit="1" customWidth="1"/>
    <col min="7" max="7" width="17.7265625" style="10" bestFit="1" customWidth="1"/>
    <col min="8" max="8" width="26.54296875" style="29" customWidth="1"/>
    <col min="9" max="9" width="19.26953125" style="17" bestFit="1" customWidth="1"/>
    <col min="10" max="10" width="22" style="11" bestFit="1" customWidth="1"/>
    <col min="11" max="11" width="21" style="11" bestFit="1" customWidth="1"/>
    <col min="12" max="12" width="27.54296875" style="29" bestFit="1" customWidth="1"/>
    <col min="13" max="13" width="28.1796875" style="12" bestFit="1" customWidth="1"/>
    <col min="14" max="14" width="20.1796875" style="12" bestFit="1" customWidth="1"/>
    <col min="15" max="16384" width="67.1796875" style="13"/>
  </cols>
  <sheetData>
    <row r="1" spans="1:14" s="3" customFormat="1" ht="13" x14ac:dyDescent="0.3">
      <c r="A1" s="15" t="s">
        <v>61</v>
      </c>
      <c r="B1" s="15" t="s">
        <v>62</v>
      </c>
      <c r="C1" s="15" t="s">
        <v>65</v>
      </c>
      <c r="D1" s="30" t="s">
        <v>63</v>
      </c>
      <c r="E1" s="5" t="s">
        <v>64</v>
      </c>
      <c r="F1" s="15" t="s">
        <v>66</v>
      </c>
      <c r="G1" s="15" t="s">
        <v>73</v>
      </c>
      <c r="H1" s="30" t="s">
        <v>21</v>
      </c>
      <c r="I1" s="15" t="s">
        <v>74</v>
      </c>
      <c r="J1" s="5" t="s">
        <v>6</v>
      </c>
      <c r="K1" s="5" t="s">
        <v>7</v>
      </c>
      <c r="L1" s="30" t="s">
        <v>8</v>
      </c>
      <c r="M1" s="15" t="s">
        <v>9</v>
      </c>
      <c r="N1" s="15" t="s">
        <v>10</v>
      </c>
    </row>
    <row r="2" spans="1:14" x14ac:dyDescent="0.25">
      <c r="C2" s="12"/>
      <c r="F2" s="12"/>
      <c r="G2" s="12"/>
      <c r="H2" s="27"/>
      <c r="I2" s="16"/>
      <c r="L2" s="27"/>
    </row>
    <row r="3" spans="1:14" x14ac:dyDescent="0.25">
      <c r="G3" s="12"/>
      <c r="H3" s="27"/>
      <c r="I3" s="16"/>
      <c r="L3" s="27"/>
    </row>
    <row r="4" spans="1:14" x14ac:dyDescent="0.25">
      <c r="G4" s="12"/>
      <c r="H4" s="27"/>
      <c r="I4" s="16"/>
      <c r="L4" s="27"/>
    </row>
    <row r="5" spans="1:14" x14ac:dyDescent="0.25">
      <c r="G5" s="12"/>
      <c r="H5" s="27"/>
      <c r="I5" s="16"/>
      <c r="L5" s="27"/>
    </row>
    <row r="6" spans="1:14" x14ac:dyDescent="0.25">
      <c r="G6" s="12"/>
      <c r="H6" s="27"/>
      <c r="I6" s="16"/>
    </row>
    <row r="7" spans="1:14" x14ac:dyDescent="0.25">
      <c r="G7" s="12"/>
      <c r="H7" s="27"/>
      <c r="I7" s="16"/>
    </row>
    <row r="8" spans="1:14" x14ac:dyDescent="0.25">
      <c r="G8" s="12"/>
      <c r="H8" s="27"/>
      <c r="I8" s="16"/>
    </row>
    <row r="9" spans="1:14" x14ac:dyDescent="0.25">
      <c r="G9" s="12"/>
      <c r="H9" s="27"/>
      <c r="I9" s="16"/>
    </row>
    <row r="10" spans="1:14" x14ac:dyDescent="0.25">
      <c r="G10" s="12"/>
      <c r="H10" s="27"/>
      <c r="I10" s="16"/>
    </row>
    <row r="11" spans="1:14" x14ac:dyDescent="0.25">
      <c r="G11" s="12"/>
      <c r="H11" s="27"/>
      <c r="I11" s="16"/>
    </row>
    <row r="12" spans="1:14" x14ac:dyDescent="0.25">
      <c r="G12" s="23"/>
      <c r="H12" s="28"/>
      <c r="I12" s="24"/>
    </row>
    <row r="13" spans="1:14" x14ac:dyDescent="0.25">
      <c r="G13" s="23"/>
      <c r="H13" s="28"/>
      <c r="I13" s="24"/>
    </row>
    <row r="14" spans="1:14" x14ac:dyDescent="0.25">
      <c r="G14" s="23"/>
      <c r="H14" s="28"/>
      <c r="I14" s="24"/>
    </row>
    <row r="15" spans="1:14" x14ac:dyDescent="0.25">
      <c r="G15" s="23"/>
      <c r="H15" s="28"/>
      <c r="I15" s="24"/>
    </row>
    <row r="16" spans="1:14" x14ac:dyDescent="0.25">
      <c r="G16" s="23"/>
      <c r="H16" s="28"/>
      <c r="I16" s="24"/>
    </row>
    <row r="17" spans="7:9" x14ac:dyDescent="0.25">
      <c r="G17" s="23"/>
      <c r="H17" s="28"/>
      <c r="I17" s="24"/>
    </row>
    <row r="18" spans="7:9" x14ac:dyDescent="0.25">
      <c r="G18" s="23"/>
      <c r="H18" s="28"/>
      <c r="I18" s="24"/>
    </row>
    <row r="19" spans="7:9" x14ac:dyDescent="0.25">
      <c r="G19" s="23"/>
      <c r="H19" s="28"/>
      <c r="I19" s="24"/>
    </row>
    <row r="20" spans="7:9" x14ac:dyDescent="0.25">
      <c r="G20" s="23"/>
      <c r="H20" s="28"/>
      <c r="I20" s="24"/>
    </row>
    <row r="21" spans="7:9" x14ac:dyDescent="0.25">
      <c r="G21" s="23"/>
      <c r="H21" s="28"/>
      <c r="I21" s="24"/>
    </row>
    <row r="22" spans="7:9" x14ac:dyDescent="0.25">
      <c r="G22" s="23"/>
      <c r="H22" s="28"/>
      <c r="I22" s="24"/>
    </row>
    <row r="23" spans="7:9" x14ac:dyDescent="0.25">
      <c r="G23" s="23"/>
      <c r="H23" s="28"/>
      <c r="I23" s="24"/>
    </row>
    <row r="24" spans="7:9" x14ac:dyDescent="0.25">
      <c r="G24" s="23"/>
      <c r="H24" s="28"/>
      <c r="I24" s="24"/>
    </row>
    <row r="25" spans="7:9" x14ac:dyDescent="0.25">
      <c r="G25" s="23"/>
      <c r="H25" s="28"/>
      <c r="I25" s="24"/>
    </row>
    <row r="26" spans="7:9" x14ac:dyDescent="0.25">
      <c r="G26" s="23"/>
      <c r="H26" s="28"/>
      <c r="I26" s="24"/>
    </row>
    <row r="27" spans="7:9" x14ac:dyDescent="0.25">
      <c r="G27" s="23"/>
      <c r="H27" s="28"/>
      <c r="I27" s="24"/>
    </row>
    <row r="28" spans="7:9" x14ac:dyDescent="0.25">
      <c r="G28" s="23"/>
      <c r="H28" s="28"/>
      <c r="I28" s="24"/>
    </row>
    <row r="29" spans="7:9" x14ac:dyDescent="0.25">
      <c r="G29" s="23"/>
      <c r="H29" s="28"/>
      <c r="I29" s="24"/>
    </row>
    <row r="42" spans="3:3" x14ac:dyDescent="0.25">
      <c r="C42" s="12"/>
    </row>
    <row r="43" spans="3:3" x14ac:dyDescent="0.25">
      <c r="C43" s="12"/>
    </row>
    <row r="44" spans="3:3" x14ac:dyDescent="0.25">
      <c r="C44" s="12"/>
    </row>
    <row r="45" spans="3:3" x14ac:dyDescent="0.25">
      <c r="C45" s="12"/>
    </row>
    <row r="46" spans="3:3" x14ac:dyDescent="0.25">
      <c r="C46" s="12"/>
    </row>
    <row r="47" spans="3:3" x14ac:dyDescent="0.25">
      <c r="C47" s="12"/>
    </row>
    <row r="48" spans="3:3" x14ac:dyDescent="0.25">
      <c r="C48" s="12"/>
    </row>
    <row r="49" spans="3:3" x14ac:dyDescent="0.25">
      <c r="C49" s="12"/>
    </row>
    <row r="50" spans="3:3" x14ac:dyDescent="0.25">
      <c r="C50" s="12"/>
    </row>
    <row r="51" spans="3:3" x14ac:dyDescent="0.25">
      <c r="C51" s="12"/>
    </row>
    <row r="52" spans="3:3" x14ac:dyDescent="0.25">
      <c r="C52" s="12"/>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73A861-0C1F-4362-90D1-1AA42287545E}">
  <sheetPr>
    <tabColor rgb="FF92D050"/>
  </sheetPr>
  <dimension ref="A1:K29"/>
  <sheetViews>
    <sheetView topLeftCell="D1" workbookViewId="0">
      <selection activeCell="J2" sqref="J2"/>
    </sheetView>
  </sheetViews>
  <sheetFormatPr defaultColWidth="82.1796875" defaultRowHeight="12.5" x14ac:dyDescent="0.25"/>
  <cols>
    <col min="1" max="1" width="34.26953125" style="10" bestFit="1" customWidth="1"/>
    <col min="2" max="2" width="20.1796875" style="29" customWidth="1"/>
    <col min="3" max="3" width="15.26953125" style="11" bestFit="1" customWidth="1"/>
    <col min="4" max="4" width="17.7265625" style="10" bestFit="1" customWidth="1"/>
    <col min="5" max="5" width="27" style="29" customWidth="1"/>
    <col min="6" max="6" width="25.7265625" style="17" customWidth="1"/>
    <col min="7" max="7" width="22" style="11" bestFit="1" customWidth="1"/>
    <col min="8" max="8" width="21" style="11" bestFit="1" customWidth="1"/>
    <col min="9" max="9" width="28.453125" style="29" customWidth="1"/>
    <col min="10" max="10" width="28.1796875" style="12" bestFit="1" customWidth="1"/>
    <col min="11" max="11" width="20.1796875" style="12" bestFit="1" customWidth="1"/>
    <col min="12" max="16384" width="82.1796875" style="13"/>
  </cols>
  <sheetData>
    <row r="1" spans="1:11" s="3" customFormat="1" ht="13" x14ac:dyDescent="0.3">
      <c r="A1" s="15" t="s">
        <v>67</v>
      </c>
      <c r="B1" s="30" t="s">
        <v>68</v>
      </c>
      <c r="C1" s="5" t="s">
        <v>69</v>
      </c>
      <c r="D1" s="15" t="s">
        <v>73</v>
      </c>
      <c r="E1" s="30" t="s">
        <v>21</v>
      </c>
      <c r="F1" s="15" t="s">
        <v>74</v>
      </c>
      <c r="G1" s="5" t="s">
        <v>6</v>
      </c>
      <c r="H1" s="5" t="s">
        <v>7</v>
      </c>
      <c r="I1" s="30" t="s">
        <v>8</v>
      </c>
      <c r="J1" s="15" t="s">
        <v>9</v>
      </c>
      <c r="K1" s="15" t="s">
        <v>10</v>
      </c>
    </row>
    <row r="2" spans="1:11" ht="37.5" x14ac:dyDescent="0.25">
      <c r="D2" s="12"/>
      <c r="E2" s="27"/>
      <c r="F2" s="16"/>
      <c r="I2" s="27"/>
      <c r="J2" s="12" t="s">
        <v>1796</v>
      </c>
    </row>
    <row r="3" spans="1:11" x14ac:dyDescent="0.25">
      <c r="D3" s="12"/>
      <c r="E3" s="27"/>
      <c r="F3" s="16"/>
      <c r="I3" s="27"/>
    </row>
    <row r="4" spans="1:11" x14ac:dyDescent="0.25">
      <c r="D4" s="12"/>
      <c r="E4" s="27"/>
      <c r="F4" s="16"/>
      <c r="I4" s="27"/>
    </row>
    <row r="5" spans="1:11" x14ac:dyDescent="0.25">
      <c r="D5" s="12"/>
      <c r="E5" s="27"/>
      <c r="F5" s="16"/>
      <c r="I5" s="27"/>
    </row>
    <row r="6" spans="1:11" x14ac:dyDescent="0.25">
      <c r="D6" s="12"/>
      <c r="E6" s="27"/>
      <c r="F6" s="16"/>
    </row>
    <row r="7" spans="1:11" x14ac:dyDescent="0.25">
      <c r="D7" s="12"/>
      <c r="E7" s="27"/>
      <c r="F7" s="16"/>
    </row>
    <row r="8" spans="1:11" x14ac:dyDescent="0.25">
      <c r="D8" s="12"/>
      <c r="E8" s="27"/>
      <c r="F8" s="16"/>
    </row>
    <row r="9" spans="1:11" x14ac:dyDescent="0.25">
      <c r="D9" s="12"/>
      <c r="E9" s="27"/>
      <c r="F9" s="16"/>
    </row>
    <row r="10" spans="1:11" x14ac:dyDescent="0.25">
      <c r="D10" s="12"/>
      <c r="E10" s="27"/>
      <c r="F10" s="16"/>
    </row>
    <row r="11" spans="1:11" x14ac:dyDescent="0.25">
      <c r="D11" s="12"/>
      <c r="E11" s="27"/>
      <c r="F11" s="16"/>
    </row>
    <row r="12" spans="1:11" x14ac:dyDescent="0.25">
      <c r="D12" s="23"/>
      <c r="E12" s="28"/>
      <c r="F12" s="24"/>
    </row>
    <row r="13" spans="1:11" x14ac:dyDescent="0.25">
      <c r="D13" s="23"/>
      <c r="E13" s="28"/>
      <c r="F13" s="24"/>
    </row>
    <row r="14" spans="1:11" x14ac:dyDescent="0.25">
      <c r="D14" s="23"/>
      <c r="E14" s="28"/>
      <c r="F14" s="24"/>
    </row>
    <row r="15" spans="1:11" x14ac:dyDescent="0.25">
      <c r="D15" s="23"/>
      <c r="E15" s="28"/>
      <c r="F15" s="24"/>
    </row>
    <row r="16" spans="1:11" x14ac:dyDescent="0.25">
      <c r="D16" s="23"/>
      <c r="E16" s="28"/>
      <c r="F16" s="24"/>
    </row>
    <row r="17" spans="4:6" x14ac:dyDescent="0.25">
      <c r="D17" s="23"/>
      <c r="E17" s="28"/>
      <c r="F17" s="24"/>
    </row>
    <row r="18" spans="4:6" x14ac:dyDescent="0.25">
      <c r="D18" s="23"/>
      <c r="E18" s="28"/>
      <c r="F18" s="24"/>
    </row>
    <row r="19" spans="4:6" x14ac:dyDescent="0.25">
      <c r="D19" s="23"/>
      <c r="E19" s="28"/>
      <c r="F19" s="24"/>
    </row>
    <row r="20" spans="4:6" x14ac:dyDescent="0.25">
      <c r="D20" s="23"/>
      <c r="E20" s="28"/>
      <c r="F20" s="24"/>
    </row>
    <row r="21" spans="4:6" x14ac:dyDescent="0.25">
      <c r="D21" s="23"/>
      <c r="E21" s="28"/>
      <c r="F21" s="24"/>
    </row>
    <row r="22" spans="4:6" x14ac:dyDescent="0.25">
      <c r="D22" s="23"/>
      <c r="E22" s="28"/>
      <c r="F22" s="24"/>
    </row>
    <row r="23" spans="4:6" x14ac:dyDescent="0.25">
      <c r="D23" s="23"/>
      <c r="E23" s="28"/>
      <c r="F23" s="24"/>
    </row>
    <row r="24" spans="4:6" x14ac:dyDescent="0.25">
      <c r="D24" s="23"/>
      <c r="E24" s="28"/>
      <c r="F24" s="24"/>
    </row>
    <row r="25" spans="4:6" x14ac:dyDescent="0.25">
      <c r="D25" s="23"/>
      <c r="E25" s="28"/>
      <c r="F25" s="24"/>
    </row>
    <row r="26" spans="4:6" x14ac:dyDescent="0.25">
      <c r="D26" s="23"/>
      <c r="E26" s="28"/>
      <c r="F26" s="24"/>
    </row>
    <row r="27" spans="4:6" x14ac:dyDescent="0.25">
      <c r="D27" s="23"/>
      <c r="E27" s="28"/>
      <c r="F27" s="24"/>
    </row>
    <row r="28" spans="4:6" x14ac:dyDescent="0.25">
      <c r="D28" s="23"/>
      <c r="E28" s="28"/>
      <c r="F28" s="24"/>
    </row>
    <row r="29" spans="4:6" x14ac:dyDescent="0.25">
      <c r="D29" s="23"/>
      <c r="E29" s="28"/>
      <c r="F29" s="24"/>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F54B3092-F20D-40B1-9BE7-9DC57A775FF8}">
          <x14:formula1>
            <xm:f>LIST!$M$3:$M$21</xm:f>
          </x14:formula1>
          <xm:sqref>J2:J1000</xm:sqref>
        </x14:dataValidation>
      </x14:dataValidation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3151D4-0709-450C-ACE0-987C5F901CA9}">
  <dimension ref="A1:C6"/>
  <sheetViews>
    <sheetView workbookViewId="0">
      <selection activeCell="E46" sqref="E46"/>
    </sheetView>
  </sheetViews>
  <sheetFormatPr defaultColWidth="9.1796875" defaultRowHeight="12.5" x14ac:dyDescent="0.25"/>
  <cols>
    <col min="1" max="1" width="45.54296875" style="20" bestFit="1" customWidth="1"/>
    <col min="2" max="2" width="25.7265625" style="21" bestFit="1" customWidth="1"/>
    <col min="3" max="3" width="37" style="21" bestFit="1" customWidth="1"/>
    <col min="4" max="16384" width="9.1796875" style="22"/>
  </cols>
  <sheetData>
    <row r="1" spans="1:3" s="3" customFormat="1" ht="13" x14ac:dyDescent="0.3">
      <c r="A1" s="4" t="s">
        <v>20</v>
      </c>
      <c r="B1" s="4" t="s">
        <v>21</v>
      </c>
      <c r="C1" s="4" t="s">
        <v>22</v>
      </c>
    </row>
    <row r="2" spans="1:3" customFormat="1" x14ac:dyDescent="0.25">
      <c r="A2" s="10" t="s">
        <v>70</v>
      </c>
      <c r="B2" s="29"/>
      <c r="C2" s="29"/>
    </row>
    <row r="3" spans="1:3" customFormat="1" x14ac:dyDescent="0.25">
      <c r="A3" s="10" t="s">
        <v>76</v>
      </c>
      <c r="B3" s="29"/>
      <c r="C3" s="29"/>
    </row>
    <row r="4" spans="1:3" customFormat="1" x14ac:dyDescent="0.25">
      <c r="A4" s="10" t="s">
        <v>77</v>
      </c>
      <c r="B4" s="29"/>
      <c r="C4" s="29"/>
    </row>
    <row r="5" spans="1:3" customFormat="1" x14ac:dyDescent="0.25">
      <c r="A5" s="10" t="s">
        <v>78</v>
      </c>
      <c r="B5" s="29"/>
      <c r="C5" s="29"/>
    </row>
    <row r="6" spans="1:3" customFormat="1" x14ac:dyDescent="0.25">
      <c r="A6" s="10" t="s">
        <v>79</v>
      </c>
      <c r="B6" s="29"/>
      <c r="C6" s="29"/>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DB3596-CB74-4CD1-8745-55F304244BE3}">
  <dimension ref="A1:B2"/>
  <sheetViews>
    <sheetView workbookViewId="0">
      <selection activeCell="E46" sqref="E46"/>
    </sheetView>
  </sheetViews>
  <sheetFormatPr defaultColWidth="9.1796875" defaultRowHeight="12.5" x14ac:dyDescent="0.25"/>
  <cols>
    <col min="1" max="1" width="25.7265625" style="21" bestFit="1" customWidth="1"/>
    <col min="2" max="2" width="34" style="21" bestFit="1" customWidth="1"/>
    <col min="3" max="16384" width="9.1796875" style="22"/>
  </cols>
  <sheetData>
    <row r="1" spans="1:2" s="1" customFormat="1" ht="13" x14ac:dyDescent="0.3">
      <c r="A1" s="4" t="s">
        <v>21</v>
      </c>
      <c r="B1" s="4" t="s">
        <v>23</v>
      </c>
    </row>
    <row r="2" spans="1:2" customFormat="1" x14ac:dyDescent="0.25">
      <c r="A2" s="29"/>
      <c r="B2" s="29"/>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Version=15.0.0.0,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Version=15.0.0.0, Culture=neutral, PublicKeyToken=71e9bce111e9429c</Assembly>
    <Class>Microsoft.Office.DocumentManagement.Internal.DocIdHandler</Class>
    <Data/>
    <Filter/>
  </Receiver>
</spe:Receiver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890960F799608D40B268EF362136E472" ma:contentTypeVersion="2" ma:contentTypeDescription="Create a new document." ma:contentTypeScope="" ma:versionID="1d34369d82875d4fefc459324214a2cf">
  <xsd:schema xmlns:xsd="http://www.w3.org/2001/XMLSchema" xmlns:xs="http://www.w3.org/2001/XMLSchema" xmlns:p="http://schemas.microsoft.com/office/2006/metadata/properties" xmlns:ns1="http://schemas.microsoft.com/sharepoint/v3" xmlns:ns2="bb65cc95-6d4e-4879-a879-9838761499af" xmlns:ns3="9e30f06f-ad7a-453a-8e08-8a8878e30bd1" targetNamespace="http://schemas.microsoft.com/office/2006/metadata/properties" ma:root="true" ma:fieldsID="1ddba191fe32f271881202d863abdb77" ns1:_="" ns2:_="" ns3:_="">
    <xsd:import namespace="http://schemas.microsoft.com/sharepoint/v3"/>
    <xsd:import namespace="bb65cc95-6d4e-4879-a879-9838761499af"/>
    <xsd:import namespace="9e30f06f-ad7a-453a-8e08-8a8878e30bd1"/>
    <xsd:element name="properties">
      <xsd:complexType>
        <xsd:sequence>
          <xsd:element name="documentManagement">
            <xsd:complexType>
              <xsd:all>
                <xsd:element ref="ns1:PublishingStartDate" minOccurs="0"/>
                <xsd:element ref="ns1:PublishingExpirationDate" minOccurs="0"/>
                <xsd:element ref="ns2:_dlc_DocId" minOccurs="0"/>
                <xsd:element ref="ns2:_dlc_DocIdUrl" minOccurs="0"/>
                <xsd:element ref="ns2:_dlc_DocIdPersistId" minOccurs="0"/>
                <xsd:element ref="ns3:Division" minOccurs="0"/>
                <xsd:element ref="ns3:Document_x0020_Year" minOccurs="0"/>
                <xsd:element ref="ns3: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b65cc95-6d4e-4879-a879-9838761499af" elementFormDefault="qualified">
    <xsd:import namespace="http://schemas.microsoft.com/office/2006/documentManagement/types"/>
    <xsd:import namespace="http://schemas.microsoft.com/office/infopath/2007/PartnerControls"/>
    <xsd:element name="_dlc_DocId" ma:index="10" nillable="true" ma:displayName="Document ID Value" ma:description="The value of the document ID assigned to this item." ma:internalName="_dlc_DocId" ma:readOnly="true">
      <xsd:simpleType>
        <xsd:restriction base="dms:Text"/>
      </xsd:simpleType>
    </xsd:element>
    <xsd:element name="_dlc_DocIdUrl" ma:index="1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2" nillable="true" ma:displayName="Persist ID" ma:description="Keep ID on add." ma:hidden="true" ma:internalName="_dlc_DocIdPersistId" ma:readOnly="true">
      <xsd:simpleType>
        <xsd:restriction base="dms:Boolean"/>
      </xsd:simpleType>
    </xsd:element>
  </xsd:schema>
  <xsd:schema xmlns:xsd="http://www.w3.org/2001/XMLSchema" xmlns:xs="http://www.w3.org/2001/XMLSchema" xmlns:dms="http://schemas.microsoft.com/office/2006/documentManagement/types" xmlns:pc="http://schemas.microsoft.com/office/infopath/2007/PartnerControls" targetNamespace="9e30f06f-ad7a-453a-8e08-8a8878e30bd1" elementFormDefault="qualified">
    <xsd:import namespace="http://schemas.microsoft.com/office/2006/documentManagement/types"/>
    <xsd:import namespace="http://schemas.microsoft.com/office/infopath/2007/PartnerControls"/>
    <xsd:element name="Division" ma:index="13" nillable="true" ma:displayName="Division" ma:default="Unspecified" ma:description="DOA division" ma:format="RadioButtons" ma:internalName="Division">
      <xsd:simpleType>
        <xsd:restriction base="dms:Choice">
          <xsd:enumeration value="CPD"/>
          <xsd:enumeration value="DEBF"/>
          <xsd:enumeration value="DEHCR"/>
          <xsd:enumeration value="DEO"/>
          <xsd:enumeration value="DET"/>
          <xsd:enumeration value="DFD"/>
          <xsd:enumeration value="DFM"/>
          <xsd:enumeration value="DHA"/>
          <xsd:enumeration value="DIR"/>
          <xsd:enumeration value="DPM"/>
          <xsd:enumeration value="Gaming"/>
          <xsd:enumeration value="Legal"/>
          <xsd:enumeration value="SECY"/>
          <xsd:enumeration value="STAR"/>
          <xsd:enumeration value="Unspecified"/>
        </xsd:restriction>
      </xsd:simpleType>
    </xsd:element>
    <xsd:element name="Document_x0020_Year" ma:index="14" nillable="true" ma:displayName="Document Year" ma:description="Optional column for document year" ma:internalName="Document_x0020_Year">
      <xsd:simpleType>
        <xsd:restriction base="dms:Text">
          <xsd:maxLength value="255"/>
        </xsd:restriction>
      </xsd:simpleType>
    </xsd:element>
    <xsd:element name="SharedWithUsers" ma:index="15"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4.xml><?xml version="1.0" encoding="utf-8"?>
<p:properties xmlns:p="http://schemas.microsoft.com/office/2006/metadata/properties" xmlns:xsi="http://www.w3.org/2001/XMLSchema-instance" xmlns:pc="http://schemas.microsoft.com/office/infopath/2007/PartnerControls">
  <documentManagement>
    <Document_x0020_Year xmlns="9e30f06f-ad7a-453a-8e08-8a8878e30bd1" xsi:nil="true"/>
    <Division xmlns="9e30f06f-ad7a-453a-8e08-8a8878e30bd1">Unspecified</Division>
    <PublishingExpirationDate xmlns="http://schemas.microsoft.com/sharepoint/v3" xsi:nil="true"/>
    <PublishingStartDate xmlns="http://schemas.microsoft.com/sharepoint/v3" xsi:nil="true"/>
    <_dlc_DocId xmlns="bb65cc95-6d4e-4879-a879-9838761499af">33E6D4FPPFNA-601411507-2148</_dlc_DocId>
    <_dlc_DocIdUrl xmlns="bb65cc95-6d4e-4879-a879-9838761499af">
      <Url>https://doa.wi.gov/_layouts/15/DocIdRedir.aspx?ID=33E6D4FPPFNA-601411507-2148</Url>
      <Description>33E6D4FPPFNA-601411507-2148</Description>
    </_dlc_DocIdUrl>
  </documentManagement>
</p:properties>
</file>

<file path=customXml/itemProps1.xml><?xml version="1.0" encoding="utf-8"?>
<ds:datastoreItem xmlns:ds="http://schemas.openxmlformats.org/officeDocument/2006/customXml" ds:itemID="{8BBFC7C9-7300-44EA-8706-24DCDA0DB58B}">
  <ds:schemaRefs>
    <ds:schemaRef ds:uri="http://schemas.microsoft.com/sharepoint/events"/>
  </ds:schemaRefs>
</ds:datastoreItem>
</file>

<file path=customXml/itemProps2.xml><?xml version="1.0" encoding="utf-8"?>
<ds:datastoreItem xmlns:ds="http://schemas.openxmlformats.org/officeDocument/2006/customXml" ds:itemID="{7F3B7307-4653-456C-BDFF-B93D866512AA}">
  <ds:schemaRefs>
    <ds:schemaRef ds:uri="http://schemas.microsoft.com/sharepoint/v3/contenttype/forms"/>
  </ds:schemaRefs>
</ds:datastoreItem>
</file>

<file path=customXml/itemProps3.xml><?xml version="1.0" encoding="utf-8"?>
<ds:datastoreItem xmlns:ds="http://schemas.openxmlformats.org/officeDocument/2006/customXml" ds:itemID="{4E2AD210-94F1-4B4F-9E79-6A2E24E4D717}"/>
</file>

<file path=customXml/itemProps4.xml><?xml version="1.0" encoding="utf-8"?>
<ds:datastoreItem xmlns:ds="http://schemas.openxmlformats.org/officeDocument/2006/customXml" ds:itemID="{59FE3CB9-4381-4610-8749-46FF57EBB481}">
  <ds:schemaRefs>
    <ds:schemaRef ds:uri="http://schemas.microsoft.com/office/2006/metadata/properties"/>
    <ds:schemaRef ds:uri="http://schemas.microsoft.com/office/infopath/2007/PartnerControls"/>
    <ds:schemaRef ds:uri="9e30f06f-ad7a-453a-8e08-8a8878e30bd1"/>
    <ds:schemaRef ds:uri="http://schemas.microsoft.com/sharepoint/v3"/>
    <ds:schemaRef ds:uri="bb65cc95-6d4e-4879-a879-9838761499af"/>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Worksheets</vt:lpstr>
      </vt:variant>
      <vt:variant>
        <vt:i4>17</vt:i4>
      </vt:variant>
    </vt:vector>
  </HeadingPairs>
  <TitlesOfParts>
    <vt:vector size="17" baseType="lpstr">
      <vt:lpstr>Pg. 1 Cover Page</vt:lpstr>
      <vt:lpstr>Pg. 2 Agency Information</vt:lpstr>
      <vt:lpstr>Pg. 3 - Personnel Request</vt:lpstr>
      <vt:lpstr>P2. 4 - Supplies-Srvcs. Request</vt:lpstr>
      <vt:lpstr>Projects</vt:lpstr>
      <vt:lpstr>LIST</vt:lpstr>
      <vt:lpstr>FRINGE</vt:lpstr>
      <vt:lpstr>Alpha-Class</vt:lpstr>
      <vt:lpstr>INSTRUCTIONS</vt:lpstr>
      <vt:lpstr>Sub Recipient</vt:lpstr>
      <vt:lpstr>Contracts</vt:lpstr>
      <vt:lpstr>Grants</vt:lpstr>
      <vt:lpstr>Loans</vt:lpstr>
      <vt:lpstr>Transfers</vt:lpstr>
      <vt:lpstr>Direct</vt:lpstr>
      <vt:lpstr>Aggregate Awards &lt; 50000</vt:lpstr>
      <vt:lpstr>Aggregate Payments Individual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Authesh Boomibalagan</dc:creator>
  <dc:description/>
  <cp:lastModifiedBy>Hamilton, Rob - DOA</cp:lastModifiedBy>
  <cp:revision>2</cp:revision>
  <cp:lastPrinted>2021-07-19T13:13:12Z</cp:lastPrinted>
  <dcterms:created xsi:type="dcterms:W3CDTF">2020-08-05T09:23:28Z</dcterms:created>
  <dcterms:modified xsi:type="dcterms:W3CDTF">2021-08-23T20:19:31Z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0x010100890960F799608D40B268EF362136E472</vt:lpwstr>
  </property>
  <property fmtid="{D5CDD505-2E9C-101B-9397-08002B2CF9AE}" pid="3" name="_dlc_DocIdItemGuid">
    <vt:lpwstr>4f43fcf1-c10e-4c9f-a721-fa8726365bb1</vt:lpwstr>
  </property>
</Properties>
</file>