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10155"/>
  </bookViews>
  <sheets>
    <sheet name="README" sheetId="2" r:id="rId1"/>
    <sheet name="CoFinal_coc_2000s_actual" sheetId="5" r:id="rId2"/>
    <sheet name="CompChange_co_2010s_projected" sheetId="6" r:id="rId3"/>
    <sheet name="CompChange_co_2020s_projected" sheetId="7" r:id="rId4"/>
    <sheet name="CompChange_co_2030s_projected" sheetId="8" r:id="rId5"/>
  </sheets>
  <definedNames>
    <definedName name="dtbl_SRproj2005_35co_male">#REF!</definedName>
    <definedName name="_xlnm.Print_Titles" localSheetId="1">CoFinal_coc_2000s_actual!$1:$7</definedName>
    <definedName name="_xlnm.Print_Titles" localSheetId="2">CompChange_co_2010s_projected!$1:$7</definedName>
    <definedName name="_xlnm.Print_Titles" localSheetId="3">CompChange_co_2020s_projected!$1:$7</definedName>
    <definedName name="_xlnm.Print_Titles" localSheetId="4">CompChange_co_2030s_projected!$1:$7</definedName>
  </definedNames>
  <calcPr calcId="145621"/>
</workbook>
</file>

<file path=xl/calcChain.xml><?xml version="1.0" encoding="utf-8"?>
<calcChain xmlns="http://schemas.openxmlformats.org/spreadsheetml/2006/main">
  <c r="C80" i="8" l="1"/>
  <c r="H79" i="8"/>
  <c r="H78" i="8"/>
  <c r="F78" i="8"/>
  <c r="I78" i="8" s="1"/>
  <c r="F77" i="8"/>
  <c r="H77" i="8"/>
  <c r="K77" i="8" s="1"/>
  <c r="F76" i="8"/>
  <c r="I76" i="8" s="1"/>
  <c r="H76" i="8"/>
  <c r="H75" i="8"/>
  <c r="H74" i="8"/>
  <c r="F74" i="8"/>
  <c r="H73" i="8"/>
  <c r="K73" i="8" s="1"/>
  <c r="F72" i="8"/>
  <c r="I72" i="8" s="1"/>
  <c r="H72" i="8"/>
  <c r="H71" i="8"/>
  <c r="H70" i="8"/>
  <c r="F70" i="8"/>
  <c r="I70" i="8" s="1"/>
  <c r="F69" i="8"/>
  <c r="H69" i="8"/>
  <c r="K69" i="8" s="1"/>
  <c r="F68" i="8"/>
  <c r="I68" i="8" s="1"/>
  <c r="H68" i="8"/>
  <c r="H67" i="8"/>
  <c r="H66" i="8"/>
  <c r="F66" i="8"/>
  <c r="H65" i="8"/>
  <c r="K65" i="8" s="1"/>
  <c r="F64" i="8"/>
  <c r="I64" i="8" s="1"/>
  <c r="H64" i="8"/>
  <c r="H63" i="8"/>
  <c r="H62" i="8"/>
  <c r="F62" i="8"/>
  <c r="I62" i="8" s="1"/>
  <c r="F61" i="8"/>
  <c r="H61" i="8"/>
  <c r="K61" i="8" s="1"/>
  <c r="F60" i="8"/>
  <c r="I60" i="8" s="1"/>
  <c r="H60" i="8"/>
  <c r="H59" i="8"/>
  <c r="H58" i="8"/>
  <c r="F58" i="8"/>
  <c r="H57" i="8"/>
  <c r="K57" i="8" s="1"/>
  <c r="F56" i="8"/>
  <c r="I56" i="8" s="1"/>
  <c r="H56" i="8"/>
  <c r="H55" i="8"/>
  <c r="H54" i="8"/>
  <c r="F54" i="8"/>
  <c r="I54" i="8" s="1"/>
  <c r="H53" i="8"/>
  <c r="K53" i="8" s="1"/>
  <c r="F52" i="8"/>
  <c r="H52" i="8"/>
  <c r="F51" i="8"/>
  <c r="H51" i="8"/>
  <c r="K51" i="8" s="1"/>
  <c r="F50" i="8"/>
  <c r="I50" i="8" s="1"/>
  <c r="H50" i="8"/>
  <c r="H49" i="8"/>
  <c r="K49" i="8" s="1"/>
  <c r="F48" i="8"/>
  <c r="H48" i="8"/>
  <c r="F47" i="8"/>
  <c r="H47" i="8"/>
  <c r="K47" i="8" s="1"/>
  <c r="H46" i="8"/>
  <c r="H45" i="8"/>
  <c r="F45" i="8"/>
  <c r="H44" i="8"/>
  <c r="F43" i="8"/>
  <c r="I43" i="8" s="1"/>
  <c r="H43" i="8"/>
  <c r="F42" i="8"/>
  <c r="I42" i="8" s="1"/>
  <c r="H42" i="8"/>
  <c r="H41" i="8"/>
  <c r="F40" i="8"/>
  <c r="H40" i="8"/>
  <c r="F39" i="8"/>
  <c r="I39" i="8" s="1"/>
  <c r="H39" i="8"/>
  <c r="H38" i="8"/>
  <c r="H37" i="8"/>
  <c r="F37" i="8"/>
  <c r="I37" i="8" s="1"/>
  <c r="F36" i="8"/>
  <c r="H36" i="8"/>
  <c r="F35" i="8"/>
  <c r="I35" i="8" s="1"/>
  <c r="H35" i="8"/>
  <c r="F34" i="8"/>
  <c r="I34" i="8" s="1"/>
  <c r="H34" i="8"/>
  <c r="K34" i="8" s="1"/>
  <c r="H33" i="8"/>
  <c r="G32" i="8"/>
  <c r="F32" i="8"/>
  <c r="H32" i="8"/>
  <c r="K32" i="8" s="1"/>
  <c r="H31" i="8"/>
  <c r="H30" i="8"/>
  <c r="H29" i="8"/>
  <c r="K29" i="8" s="1"/>
  <c r="F28" i="8"/>
  <c r="I28" i="8" s="1"/>
  <c r="H28" i="8"/>
  <c r="K28" i="8" s="1"/>
  <c r="H27" i="8"/>
  <c r="H26" i="8"/>
  <c r="F26" i="8"/>
  <c r="I26" i="8" s="1"/>
  <c r="H25" i="8"/>
  <c r="K25" i="8" s="1"/>
  <c r="F24" i="8"/>
  <c r="I24" i="8" s="1"/>
  <c r="H24" i="8"/>
  <c r="K24" i="8" s="1"/>
  <c r="H23" i="8"/>
  <c r="F22" i="8"/>
  <c r="H22" i="8"/>
  <c r="H21" i="8"/>
  <c r="K21" i="8" s="1"/>
  <c r="F20" i="8"/>
  <c r="I20" i="8" s="1"/>
  <c r="H20" i="8"/>
  <c r="K20" i="8" s="1"/>
  <c r="H19" i="8"/>
  <c r="F18" i="8"/>
  <c r="H18" i="8"/>
  <c r="H17" i="8"/>
  <c r="F16" i="8"/>
  <c r="I16" i="8" s="1"/>
  <c r="H16" i="8"/>
  <c r="H15" i="8"/>
  <c r="K15" i="8" s="1"/>
  <c r="F14" i="8"/>
  <c r="H14" i="8"/>
  <c r="F13" i="8"/>
  <c r="I13" i="8" s="1"/>
  <c r="H13" i="8"/>
  <c r="H12" i="8"/>
  <c r="F11" i="8"/>
  <c r="H10" i="8"/>
  <c r="F9" i="8"/>
  <c r="I9" i="8" s="1"/>
  <c r="H9" i="8"/>
  <c r="H8" i="8"/>
  <c r="D80" i="8"/>
  <c r="C80" i="7"/>
  <c r="H79" i="7"/>
  <c r="H78" i="7"/>
  <c r="F77" i="7"/>
  <c r="H77" i="7"/>
  <c r="K77" i="7" s="1"/>
  <c r="H76" i="7"/>
  <c r="K76" i="7" s="1"/>
  <c r="F76" i="7"/>
  <c r="I76" i="7" s="1"/>
  <c r="H75" i="7"/>
  <c r="H74" i="7"/>
  <c r="F74" i="7"/>
  <c r="I74" i="7" s="1"/>
  <c r="F73" i="7"/>
  <c r="H73" i="7"/>
  <c r="H72" i="7"/>
  <c r="K72" i="7" s="1"/>
  <c r="F72" i="7"/>
  <c r="I72" i="7" s="1"/>
  <c r="H71" i="7"/>
  <c r="H70" i="7"/>
  <c r="F70" i="7"/>
  <c r="I70" i="7" s="1"/>
  <c r="F69" i="7"/>
  <c r="I69" i="7" s="1"/>
  <c r="H69" i="7"/>
  <c r="K69" i="7" s="1"/>
  <c r="H68" i="7"/>
  <c r="K68" i="7" s="1"/>
  <c r="F68" i="7"/>
  <c r="I68" i="7" s="1"/>
  <c r="H67" i="7"/>
  <c r="H66" i="7"/>
  <c r="F66" i="7"/>
  <c r="I66" i="7" s="1"/>
  <c r="F65" i="7"/>
  <c r="H65" i="7"/>
  <c r="K65" i="7" s="1"/>
  <c r="H64" i="7"/>
  <c r="F64" i="7"/>
  <c r="I64" i="7" s="1"/>
  <c r="K63" i="7"/>
  <c r="H63" i="7"/>
  <c r="H62" i="7"/>
  <c r="F62" i="7"/>
  <c r="I62" i="7" s="1"/>
  <c r="K61" i="7"/>
  <c r="F61" i="7"/>
  <c r="H61" i="7"/>
  <c r="H60" i="7"/>
  <c r="F60" i="7"/>
  <c r="I60" i="7" s="1"/>
  <c r="H59" i="7"/>
  <c r="K59" i="7" s="1"/>
  <c r="H58" i="7"/>
  <c r="F58" i="7"/>
  <c r="I58" i="7" s="1"/>
  <c r="F57" i="7"/>
  <c r="H57" i="7"/>
  <c r="K57" i="7" s="1"/>
  <c r="H56" i="7"/>
  <c r="H55" i="7"/>
  <c r="H54" i="7"/>
  <c r="H53" i="7"/>
  <c r="K53" i="7" s="1"/>
  <c r="H52" i="7"/>
  <c r="H51" i="7"/>
  <c r="F50" i="7"/>
  <c r="I50" i="7" s="1"/>
  <c r="H50" i="7"/>
  <c r="K50" i="7" s="1"/>
  <c r="H49" i="7"/>
  <c r="F49" i="7"/>
  <c r="I49" i="7" s="1"/>
  <c r="H48" i="7"/>
  <c r="H47" i="7"/>
  <c r="F46" i="7"/>
  <c r="I46" i="7" s="1"/>
  <c r="H46" i="7"/>
  <c r="K46" i="7" s="1"/>
  <c r="H45" i="7"/>
  <c r="F45" i="7"/>
  <c r="I45" i="7" s="1"/>
  <c r="H44" i="7"/>
  <c r="H43" i="7"/>
  <c r="I42" i="7"/>
  <c r="F42" i="7"/>
  <c r="H42" i="7"/>
  <c r="H41" i="7"/>
  <c r="H39" i="7"/>
  <c r="F38" i="7"/>
  <c r="I38" i="7" s="1"/>
  <c r="H38" i="7"/>
  <c r="K38" i="7" s="1"/>
  <c r="H37" i="7"/>
  <c r="H36" i="7"/>
  <c r="K36" i="7" s="1"/>
  <c r="F36" i="7"/>
  <c r="I36" i="7" s="1"/>
  <c r="H35" i="7"/>
  <c r="H34" i="7"/>
  <c r="F34" i="7"/>
  <c r="I34" i="7" s="1"/>
  <c r="G33" i="7"/>
  <c r="F33" i="7"/>
  <c r="H33" i="7"/>
  <c r="K33" i="7" s="1"/>
  <c r="H32" i="7"/>
  <c r="F31" i="7"/>
  <c r="I31" i="7" s="1"/>
  <c r="F30" i="7"/>
  <c r="I30" i="7" s="1"/>
  <c r="H30" i="7"/>
  <c r="F29" i="7"/>
  <c r="I29" i="7" s="1"/>
  <c r="H29" i="7"/>
  <c r="H28" i="7"/>
  <c r="F27" i="7"/>
  <c r="I27" i="7" s="1"/>
  <c r="F26" i="7"/>
  <c r="I26" i="7" s="1"/>
  <c r="H26" i="7"/>
  <c r="F25" i="7"/>
  <c r="I25" i="7" s="1"/>
  <c r="H25" i="7"/>
  <c r="H24" i="7"/>
  <c r="F23" i="7"/>
  <c r="I23" i="7" s="1"/>
  <c r="F22" i="7"/>
  <c r="I22" i="7" s="1"/>
  <c r="H22" i="7"/>
  <c r="F21" i="7"/>
  <c r="I21" i="7" s="1"/>
  <c r="H21" i="7"/>
  <c r="H20" i="7"/>
  <c r="K20" i="7" s="1"/>
  <c r="F20" i="7"/>
  <c r="I20" i="7" s="1"/>
  <c r="H19" i="7"/>
  <c r="F18" i="7"/>
  <c r="I18" i="7" s="1"/>
  <c r="H18" i="7"/>
  <c r="F17" i="7"/>
  <c r="I17" i="7" s="1"/>
  <c r="H17" i="7"/>
  <c r="H16" i="7"/>
  <c r="K16" i="7" s="1"/>
  <c r="F16" i="7"/>
  <c r="I16" i="7" s="1"/>
  <c r="H15" i="7"/>
  <c r="F14" i="7"/>
  <c r="I14" i="7" s="1"/>
  <c r="H14" i="7"/>
  <c r="F13" i="7"/>
  <c r="I13" i="7" s="1"/>
  <c r="H13" i="7"/>
  <c r="H12" i="7"/>
  <c r="K12" i="7" s="1"/>
  <c r="F12" i="7"/>
  <c r="I12" i="7" s="1"/>
  <c r="H11" i="7"/>
  <c r="K11" i="7" s="1"/>
  <c r="F10" i="7"/>
  <c r="I10" i="7" s="1"/>
  <c r="H10" i="7"/>
  <c r="F9" i="7"/>
  <c r="I9" i="7" s="1"/>
  <c r="H9" i="7"/>
  <c r="H8" i="7"/>
  <c r="C80" i="6"/>
  <c r="H79" i="6"/>
  <c r="F79" i="6"/>
  <c r="I79" i="6" s="1"/>
  <c r="K78" i="6"/>
  <c r="F78" i="6"/>
  <c r="H78" i="6"/>
  <c r="G78" i="6" s="1"/>
  <c r="H77" i="6"/>
  <c r="K77" i="6" s="1"/>
  <c r="F77" i="6"/>
  <c r="I77" i="6" s="1"/>
  <c r="H76" i="6"/>
  <c r="K76" i="6" s="1"/>
  <c r="H75" i="6"/>
  <c r="F75" i="6"/>
  <c r="I75" i="6" s="1"/>
  <c r="K74" i="6"/>
  <c r="F74" i="6"/>
  <c r="H74" i="6"/>
  <c r="G74" i="6" s="1"/>
  <c r="H73" i="6"/>
  <c r="K73" i="6" s="1"/>
  <c r="F73" i="6"/>
  <c r="I73" i="6" s="1"/>
  <c r="H72" i="6"/>
  <c r="K72" i="6" s="1"/>
  <c r="F72" i="6"/>
  <c r="I72" i="6" s="1"/>
  <c r="H71" i="6"/>
  <c r="F71" i="6"/>
  <c r="I71" i="6" s="1"/>
  <c r="F70" i="6"/>
  <c r="H70" i="6"/>
  <c r="K70" i="6" s="1"/>
  <c r="H69" i="6"/>
  <c r="K69" i="6" s="1"/>
  <c r="F69" i="6"/>
  <c r="I69" i="6" s="1"/>
  <c r="H68" i="6"/>
  <c r="H67" i="6"/>
  <c r="F66" i="6"/>
  <c r="H66" i="6"/>
  <c r="K66" i="6" s="1"/>
  <c r="H65" i="6"/>
  <c r="K65" i="6" s="1"/>
  <c r="F65" i="6"/>
  <c r="I65" i="6" s="1"/>
  <c r="I64" i="6"/>
  <c r="H64" i="6"/>
  <c r="F64" i="6"/>
  <c r="H63" i="6"/>
  <c r="F63" i="6"/>
  <c r="I63" i="6" s="1"/>
  <c r="K62" i="6"/>
  <c r="F62" i="6"/>
  <c r="I62" i="6" s="1"/>
  <c r="H62" i="6"/>
  <c r="G62" i="6" s="1"/>
  <c r="J62" i="6" s="1"/>
  <c r="H61" i="6"/>
  <c r="F60" i="6"/>
  <c r="I60" i="6" s="1"/>
  <c r="H60" i="6"/>
  <c r="K60" i="6" s="1"/>
  <c r="H59" i="6"/>
  <c r="K59" i="6" s="1"/>
  <c r="F58" i="6"/>
  <c r="I58" i="6" s="1"/>
  <c r="H58" i="6"/>
  <c r="K58" i="6" s="1"/>
  <c r="H57" i="6"/>
  <c r="H56" i="6"/>
  <c r="K56" i="6" s="1"/>
  <c r="H55" i="6"/>
  <c r="K55" i="6" s="1"/>
  <c r="K54" i="6"/>
  <c r="H54" i="6"/>
  <c r="F53" i="6"/>
  <c r="I53" i="6" s="1"/>
  <c r="H53" i="6"/>
  <c r="H52" i="6"/>
  <c r="F51" i="6"/>
  <c r="H51" i="6"/>
  <c r="F50" i="6"/>
  <c r="H50" i="6"/>
  <c r="K50" i="6" s="1"/>
  <c r="H49" i="6"/>
  <c r="H48" i="6"/>
  <c r="F47" i="6"/>
  <c r="H47" i="6"/>
  <c r="F46" i="6"/>
  <c r="H46" i="6"/>
  <c r="K46" i="6" s="1"/>
  <c r="H45" i="6"/>
  <c r="H44" i="6"/>
  <c r="F43" i="6"/>
  <c r="H43" i="6"/>
  <c r="K43" i="6" s="1"/>
  <c r="F42" i="6"/>
  <c r="H42" i="6"/>
  <c r="K42" i="6" s="1"/>
  <c r="H41" i="6"/>
  <c r="H40" i="6"/>
  <c r="K39" i="6"/>
  <c r="H39" i="6"/>
  <c r="H38" i="6"/>
  <c r="H37" i="6"/>
  <c r="H36" i="6"/>
  <c r="H35" i="6"/>
  <c r="K35" i="6" s="1"/>
  <c r="H34" i="6"/>
  <c r="H33" i="6"/>
  <c r="H32" i="6"/>
  <c r="H31" i="6"/>
  <c r="K31" i="6" s="1"/>
  <c r="H30" i="6"/>
  <c r="H29" i="6"/>
  <c r="H28" i="6"/>
  <c r="K27" i="6"/>
  <c r="H27" i="6"/>
  <c r="H26" i="6"/>
  <c r="H25" i="6"/>
  <c r="H24" i="6"/>
  <c r="K23" i="6"/>
  <c r="H23" i="6"/>
  <c r="H22" i="6"/>
  <c r="H21" i="6"/>
  <c r="H20" i="6"/>
  <c r="H19" i="6"/>
  <c r="K19" i="6" s="1"/>
  <c r="H18" i="6"/>
  <c r="H17" i="6"/>
  <c r="H16" i="6"/>
  <c r="H15" i="6"/>
  <c r="K15" i="6" s="1"/>
  <c r="H14" i="6"/>
  <c r="H13" i="6"/>
  <c r="H12" i="6"/>
  <c r="K11" i="6"/>
  <c r="H11" i="6"/>
  <c r="H10" i="6"/>
  <c r="H9" i="6"/>
  <c r="H8" i="6"/>
  <c r="E80" i="5"/>
  <c r="D80" i="5"/>
  <c r="C80" i="5"/>
  <c r="B80" i="5"/>
  <c r="H79" i="5"/>
  <c r="F79" i="5"/>
  <c r="I79" i="5" s="1"/>
  <c r="H78" i="5"/>
  <c r="F78" i="5"/>
  <c r="I78" i="5" s="1"/>
  <c r="H77" i="5"/>
  <c r="F77" i="5"/>
  <c r="I77" i="5" s="1"/>
  <c r="H76" i="5"/>
  <c r="F76" i="5"/>
  <c r="I76" i="5" s="1"/>
  <c r="H75" i="5"/>
  <c r="F75" i="5"/>
  <c r="I75" i="5" s="1"/>
  <c r="H74" i="5"/>
  <c r="F74" i="5"/>
  <c r="I74" i="5" s="1"/>
  <c r="H73" i="5"/>
  <c r="F73" i="5"/>
  <c r="I73" i="5" s="1"/>
  <c r="H72" i="5"/>
  <c r="K72" i="5" s="1"/>
  <c r="F72" i="5"/>
  <c r="I72" i="5" s="1"/>
  <c r="K71" i="5"/>
  <c r="H71" i="5"/>
  <c r="F71" i="5"/>
  <c r="I71" i="5" s="1"/>
  <c r="H70" i="5"/>
  <c r="K70" i="5" s="1"/>
  <c r="F70" i="5"/>
  <c r="I70" i="5" s="1"/>
  <c r="H69" i="5"/>
  <c r="F69" i="5"/>
  <c r="I69" i="5" s="1"/>
  <c r="K68" i="5"/>
  <c r="H68" i="5"/>
  <c r="F68" i="5"/>
  <c r="I68" i="5" s="1"/>
  <c r="K67" i="5"/>
  <c r="H67" i="5"/>
  <c r="F67" i="5"/>
  <c r="I67" i="5" s="1"/>
  <c r="H66" i="5"/>
  <c r="K66" i="5" s="1"/>
  <c r="F66" i="5"/>
  <c r="I66" i="5" s="1"/>
  <c r="H65" i="5"/>
  <c r="F65" i="5"/>
  <c r="I65" i="5" s="1"/>
  <c r="K64" i="5"/>
  <c r="H64" i="5"/>
  <c r="F64" i="5"/>
  <c r="I64" i="5" s="1"/>
  <c r="K63" i="5"/>
  <c r="H63" i="5"/>
  <c r="F63" i="5"/>
  <c r="I63" i="5" s="1"/>
  <c r="H62" i="5"/>
  <c r="K62" i="5" s="1"/>
  <c r="F62" i="5"/>
  <c r="I62" i="5" s="1"/>
  <c r="H61" i="5"/>
  <c r="F61" i="5"/>
  <c r="I61" i="5" s="1"/>
  <c r="K60" i="5"/>
  <c r="H60" i="5"/>
  <c r="F60" i="5"/>
  <c r="I60" i="5" s="1"/>
  <c r="K59" i="5"/>
  <c r="H59" i="5"/>
  <c r="F59" i="5"/>
  <c r="I59" i="5" s="1"/>
  <c r="H58" i="5"/>
  <c r="K58" i="5" s="1"/>
  <c r="F58" i="5"/>
  <c r="I58" i="5" s="1"/>
  <c r="H57" i="5"/>
  <c r="F57" i="5"/>
  <c r="I57" i="5" s="1"/>
  <c r="K56" i="5"/>
  <c r="H56" i="5"/>
  <c r="F56" i="5"/>
  <c r="I56" i="5" s="1"/>
  <c r="K55" i="5"/>
  <c r="H55" i="5"/>
  <c r="F55" i="5"/>
  <c r="I55" i="5" s="1"/>
  <c r="H54" i="5"/>
  <c r="K54" i="5" s="1"/>
  <c r="F54" i="5"/>
  <c r="I54" i="5" s="1"/>
  <c r="H53" i="5"/>
  <c r="F53" i="5"/>
  <c r="I53" i="5" s="1"/>
  <c r="K52" i="5"/>
  <c r="H52" i="5"/>
  <c r="F52" i="5"/>
  <c r="I52" i="5" s="1"/>
  <c r="I51" i="5"/>
  <c r="H51" i="5"/>
  <c r="K51" i="5" s="1"/>
  <c r="F51" i="5"/>
  <c r="G51" i="5" s="1"/>
  <c r="K50" i="5"/>
  <c r="H50" i="5"/>
  <c r="F50" i="5"/>
  <c r="I50" i="5" s="1"/>
  <c r="I49" i="5"/>
  <c r="H49" i="5"/>
  <c r="K49" i="5" s="1"/>
  <c r="F49" i="5"/>
  <c r="G49" i="5" s="1"/>
  <c r="K48" i="5"/>
  <c r="H48" i="5"/>
  <c r="F48" i="5"/>
  <c r="I48" i="5" s="1"/>
  <c r="I47" i="5"/>
  <c r="H47" i="5"/>
  <c r="K47" i="5" s="1"/>
  <c r="F47" i="5"/>
  <c r="G47" i="5" s="1"/>
  <c r="K46" i="5"/>
  <c r="H46" i="5"/>
  <c r="F46" i="5"/>
  <c r="I46" i="5" s="1"/>
  <c r="I45" i="5"/>
  <c r="H45" i="5"/>
  <c r="K45" i="5" s="1"/>
  <c r="G45" i="5"/>
  <c r="F45" i="5"/>
  <c r="K44" i="5"/>
  <c r="H44" i="5"/>
  <c r="G44" i="5" s="1"/>
  <c r="F44" i="5"/>
  <c r="I44" i="5" s="1"/>
  <c r="I43" i="5"/>
  <c r="H43" i="5"/>
  <c r="K43" i="5" s="1"/>
  <c r="F43" i="5"/>
  <c r="K42" i="5"/>
  <c r="I42" i="5"/>
  <c r="H42" i="5"/>
  <c r="F42" i="5"/>
  <c r="I41" i="5"/>
  <c r="H41" i="5"/>
  <c r="K41" i="5" s="1"/>
  <c r="F41" i="5"/>
  <c r="I40" i="5"/>
  <c r="H40" i="5"/>
  <c r="G40" i="5" s="1"/>
  <c r="F40" i="5"/>
  <c r="H39" i="5"/>
  <c r="K39" i="5" s="1"/>
  <c r="F39" i="5"/>
  <c r="I39" i="5" s="1"/>
  <c r="H38" i="5"/>
  <c r="K38" i="5" s="1"/>
  <c r="F38" i="5"/>
  <c r="I38" i="5" s="1"/>
  <c r="H37" i="5"/>
  <c r="K37" i="5" s="1"/>
  <c r="F37" i="5"/>
  <c r="I37" i="5" s="1"/>
  <c r="H36" i="5"/>
  <c r="K36" i="5" s="1"/>
  <c r="F36" i="5"/>
  <c r="I36" i="5" s="1"/>
  <c r="H35" i="5"/>
  <c r="K35" i="5" s="1"/>
  <c r="F35" i="5"/>
  <c r="I35" i="5" s="1"/>
  <c r="H34" i="5"/>
  <c r="K34" i="5" s="1"/>
  <c r="F34" i="5"/>
  <c r="I34" i="5" s="1"/>
  <c r="H33" i="5"/>
  <c r="K33" i="5" s="1"/>
  <c r="F33" i="5"/>
  <c r="I33" i="5" s="1"/>
  <c r="H32" i="5"/>
  <c r="K32" i="5" s="1"/>
  <c r="F32" i="5"/>
  <c r="I32" i="5" s="1"/>
  <c r="H31" i="5"/>
  <c r="K31" i="5" s="1"/>
  <c r="F31" i="5"/>
  <c r="I31" i="5" s="1"/>
  <c r="H30" i="5"/>
  <c r="K30" i="5" s="1"/>
  <c r="F30" i="5"/>
  <c r="I30" i="5" s="1"/>
  <c r="H29" i="5"/>
  <c r="K29" i="5" s="1"/>
  <c r="F29" i="5"/>
  <c r="I29" i="5" s="1"/>
  <c r="H28" i="5"/>
  <c r="K28" i="5" s="1"/>
  <c r="F28" i="5"/>
  <c r="I28" i="5" s="1"/>
  <c r="H27" i="5"/>
  <c r="K27" i="5" s="1"/>
  <c r="F27" i="5"/>
  <c r="I27" i="5" s="1"/>
  <c r="H26" i="5"/>
  <c r="K26" i="5" s="1"/>
  <c r="F26" i="5"/>
  <c r="I26" i="5" s="1"/>
  <c r="H25" i="5"/>
  <c r="K25" i="5" s="1"/>
  <c r="F25" i="5"/>
  <c r="I25" i="5" s="1"/>
  <c r="H24" i="5"/>
  <c r="K24" i="5" s="1"/>
  <c r="F24" i="5"/>
  <c r="I24" i="5" s="1"/>
  <c r="H23" i="5"/>
  <c r="K23" i="5" s="1"/>
  <c r="F23" i="5"/>
  <c r="I23" i="5" s="1"/>
  <c r="H22" i="5"/>
  <c r="K22" i="5" s="1"/>
  <c r="F22" i="5"/>
  <c r="I22" i="5" s="1"/>
  <c r="H21" i="5"/>
  <c r="K21" i="5" s="1"/>
  <c r="F21" i="5"/>
  <c r="I21" i="5" s="1"/>
  <c r="H20" i="5"/>
  <c r="K20" i="5" s="1"/>
  <c r="F20" i="5"/>
  <c r="I20" i="5" s="1"/>
  <c r="H19" i="5"/>
  <c r="K19" i="5" s="1"/>
  <c r="F19" i="5"/>
  <c r="I19" i="5" s="1"/>
  <c r="H18" i="5"/>
  <c r="K18" i="5" s="1"/>
  <c r="F18" i="5"/>
  <c r="I18" i="5" s="1"/>
  <c r="H17" i="5"/>
  <c r="K17" i="5" s="1"/>
  <c r="F17" i="5"/>
  <c r="I17" i="5" s="1"/>
  <c r="H16" i="5"/>
  <c r="K16" i="5" s="1"/>
  <c r="F16" i="5"/>
  <c r="I16" i="5" s="1"/>
  <c r="H15" i="5"/>
  <c r="K15" i="5" s="1"/>
  <c r="F15" i="5"/>
  <c r="I15" i="5" s="1"/>
  <c r="H14" i="5"/>
  <c r="K14" i="5" s="1"/>
  <c r="F14" i="5"/>
  <c r="I14" i="5" s="1"/>
  <c r="H13" i="5"/>
  <c r="K13" i="5" s="1"/>
  <c r="F13" i="5"/>
  <c r="I13" i="5" s="1"/>
  <c r="H12" i="5"/>
  <c r="K12" i="5" s="1"/>
  <c r="F12" i="5"/>
  <c r="I12" i="5" s="1"/>
  <c r="H11" i="5"/>
  <c r="K11" i="5" s="1"/>
  <c r="F11" i="5"/>
  <c r="I11" i="5" s="1"/>
  <c r="H10" i="5"/>
  <c r="K10" i="5" s="1"/>
  <c r="F10" i="5"/>
  <c r="I10" i="5" s="1"/>
  <c r="H9" i="5"/>
  <c r="K9" i="5" s="1"/>
  <c r="F9" i="5"/>
  <c r="I9" i="5" s="1"/>
  <c r="H8" i="5"/>
  <c r="K8" i="5" s="1"/>
  <c r="F8" i="5"/>
  <c r="G42" i="7" l="1"/>
  <c r="J42" i="7" s="1"/>
  <c r="G61" i="7"/>
  <c r="G73" i="7"/>
  <c r="J73" i="7" s="1"/>
  <c r="G8" i="5"/>
  <c r="G9" i="5"/>
  <c r="G13" i="5"/>
  <c r="G17" i="5"/>
  <c r="G18" i="5"/>
  <c r="G19" i="5"/>
  <c r="J19" i="5" s="1"/>
  <c r="G20" i="5"/>
  <c r="J20" i="5" s="1"/>
  <c r="G21" i="5"/>
  <c r="G22" i="5"/>
  <c r="G23" i="5"/>
  <c r="J23" i="5" s="1"/>
  <c r="G24" i="5"/>
  <c r="J24" i="5" s="1"/>
  <c r="G25" i="5"/>
  <c r="G26" i="5"/>
  <c r="G27" i="5"/>
  <c r="J27" i="5" s="1"/>
  <c r="G28" i="5"/>
  <c r="J28" i="5" s="1"/>
  <c r="G29" i="5"/>
  <c r="G30" i="5"/>
  <c r="G31" i="5"/>
  <c r="J31" i="5" s="1"/>
  <c r="G32" i="5"/>
  <c r="J32" i="5" s="1"/>
  <c r="G33" i="5"/>
  <c r="G34" i="5"/>
  <c r="G35" i="5"/>
  <c r="J35" i="5" s="1"/>
  <c r="G36" i="5"/>
  <c r="J36" i="5" s="1"/>
  <c r="G37" i="5"/>
  <c r="G38" i="5"/>
  <c r="G39" i="5"/>
  <c r="J39" i="5" s="1"/>
  <c r="G54" i="5"/>
  <c r="J54" i="5" s="1"/>
  <c r="G55" i="5"/>
  <c r="G58" i="5"/>
  <c r="G59" i="5"/>
  <c r="J59" i="5" s="1"/>
  <c r="G62" i="5"/>
  <c r="G63" i="5"/>
  <c r="G66" i="5"/>
  <c r="J66" i="5" s="1"/>
  <c r="G67" i="5"/>
  <c r="G70" i="5"/>
  <c r="G71" i="5"/>
  <c r="K40" i="5"/>
  <c r="G46" i="5"/>
  <c r="G48" i="5"/>
  <c r="G50" i="5"/>
  <c r="G52" i="5"/>
  <c r="G56" i="5"/>
  <c r="G57" i="5"/>
  <c r="G60" i="5"/>
  <c r="G61" i="5"/>
  <c r="J61" i="5" s="1"/>
  <c r="G64" i="5"/>
  <c r="J64" i="5" s="1"/>
  <c r="G65" i="5"/>
  <c r="G68" i="5"/>
  <c r="G69" i="5"/>
  <c r="G11" i="5"/>
  <c r="J11" i="5" s="1"/>
  <c r="G15" i="5"/>
  <c r="J15" i="5" s="1"/>
  <c r="G42" i="5"/>
  <c r="G43" i="6"/>
  <c r="G60" i="6"/>
  <c r="G25" i="7"/>
  <c r="J25" i="7" s="1"/>
  <c r="G57" i="7"/>
  <c r="J57" i="7" s="1"/>
  <c r="G65" i="7"/>
  <c r="G38" i="7"/>
  <c r="J38" i="7" s="1"/>
  <c r="G69" i="7"/>
  <c r="J69" i="7" s="1"/>
  <c r="K73" i="7"/>
  <c r="G77" i="7"/>
  <c r="J77" i="7" s="1"/>
  <c r="K42" i="7"/>
  <c r="G9" i="8"/>
  <c r="J9" i="8" s="1"/>
  <c r="G13" i="8"/>
  <c r="J13" i="8" s="1"/>
  <c r="F17" i="8"/>
  <c r="F30" i="8"/>
  <c r="I30" i="8" s="1"/>
  <c r="G35" i="8"/>
  <c r="J35" i="8" s="1"/>
  <c r="K35" i="8"/>
  <c r="F41" i="8"/>
  <c r="I41" i="8" s="1"/>
  <c r="F44" i="8"/>
  <c r="I44" i="8" s="1"/>
  <c r="F46" i="8"/>
  <c r="I46" i="8" s="1"/>
  <c r="F57" i="8"/>
  <c r="I57" i="8" s="1"/>
  <c r="F65" i="8"/>
  <c r="I65" i="8" s="1"/>
  <c r="F73" i="8"/>
  <c r="I73" i="8" s="1"/>
  <c r="F75" i="8"/>
  <c r="I75" i="8" s="1"/>
  <c r="I11" i="8"/>
  <c r="I14" i="8"/>
  <c r="G17" i="8"/>
  <c r="J17" i="8" s="1"/>
  <c r="I18" i="8"/>
  <c r="I22" i="8"/>
  <c r="F29" i="8"/>
  <c r="F38" i="8"/>
  <c r="I38" i="8" s="1"/>
  <c r="G43" i="8"/>
  <c r="J43" i="8" s="1"/>
  <c r="K43" i="8"/>
  <c r="I48" i="8"/>
  <c r="I52" i="8"/>
  <c r="I61" i="8"/>
  <c r="I69" i="8"/>
  <c r="I77" i="8"/>
  <c r="F21" i="8"/>
  <c r="I21" i="8" s="1"/>
  <c r="F25" i="8"/>
  <c r="I25" i="8" s="1"/>
  <c r="I32" i="8"/>
  <c r="G39" i="8"/>
  <c r="J39" i="8" s="1"/>
  <c r="K39" i="8"/>
  <c r="I45" i="8"/>
  <c r="I58" i="8"/>
  <c r="I66" i="8"/>
  <c r="I74" i="8"/>
  <c r="K16" i="8"/>
  <c r="G16" i="8"/>
  <c r="K17" i="8"/>
  <c r="K19" i="8"/>
  <c r="G19" i="8"/>
  <c r="K30" i="8"/>
  <c r="J32" i="8"/>
  <c r="E80" i="8"/>
  <c r="K18" i="8"/>
  <c r="G18" i="8"/>
  <c r="K23" i="8"/>
  <c r="G25" i="8"/>
  <c r="I29" i="8"/>
  <c r="K36" i="8"/>
  <c r="G36" i="8"/>
  <c r="K40" i="8"/>
  <c r="G40" i="8"/>
  <c r="F8" i="8"/>
  <c r="G8" i="8" s="1"/>
  <c r="K9" i="8"/>
  <c r="F10" i="8"/>
  <c r="I10" i="8" s="1"/>
  <c r="K10" i="8"/>
  <c r="F12" i="8"/>
  <c r="I12" i="8" s="1"/>
  <c r="K13" i="8"/>
  <c r="K14" i="8"/>
  <c r="G14" i="8"/>
  <c r="I17" i="8"/>
  <c r="K22" i="8"/>
  <c r="G22" i="8"/>
  <c r="K27" i="8"/>
  <c r="G27" i="8"/>
  <c r="G29" i="8"/>
  <c r="K38" i="8"/>
  <c r="K44" i="8"/>
  <c r="G44" i="8"/>
  <c r="K8" i="8"/>
  <c r="H11" i="8"/>
  <c r="K12" i="8"/>
  <c r="K26" i="8"/>
  <c r="G26" i="8"/>
  <c r="K31" i="8"/>
  <c r="K42" i="8"/>
  <c r="G42" i="8"/>
  <c r="K46" i="8"/>
  <c r="G47" i="8"/>
  <c r="K50" i="8"/>
  <c r="G50" i="8"/>
  <c r="K52" i="8"/>
  <c r="G52" i="8"/>
  <c r="B80" i="8"/>
  <c r="F15" i="8"/>
  <c r="I15" i="8" s="1"/>
  <c r="F19" i="8"/>
  <c r="I19" i="8" s="1"/>
  <c r="G20" i="8"/>
  <c r="F23" i="8"/>
  <c r="I23" i="8" s="1"/>
  <c r="G24" i="8"/>
  <c r="F27" i="8"/>
  <c r="I27" i="8" s="1"/>
  <c r="G28" i="8"/>
  <c r="F31" i="8"/>
  <c r="I31" i="8" s="1"/>
  <c r="K33" i="8"/>
  <c r="I51" i="8"/>
  <c r="K37" i="8"/>
  <c r="G37" i="8"/>
  <c r="K41" i="8"/>
  <c r="G41" i="8"/>
  <c r="K45" i="8"/>
  <c r="G45" i="8"/>
  <c r="K48" i="8"/>
  <c r="G48" i="8"/>
  <c r="G51" i="8"/>
  <c r="K56" i="8"/>
  <c r="G56" i="8"/>
  <c r="K60" i="8"/>
  <c r="G60" i="8"/>
  <c r="K64" i="8"/>
  <c r="G64" i="8"/>
  <c r="F33" i="8"/>
  <c r="I33" i="8" s="1"/>
  <c r="I36" i="8"/>
  <c r="I40" i="8"/>
  <c r="I47" i="8"/>
  <c r="G34" i="8"/>
  <c r="F49" i="8"/>
  <c r="I49" i="8" s="1"/>
  <c r="G57" i="8"/>
  <c r="G61" i="8"/>
  <c r="G65" i="8"/>
  <c r="G69" i="8"/>
  <c r="G77" i="8"/>
  <c r="K55" i="8"/>
  <c r="K59" i="8"/>
  <c r="K63" i="8"/>
  <c r="K67" i="8"/>
  <c r="K71" i="8"/>
  <c r="K75" i="8"/>
  <c r="K79" i="8"/>
  <c r="G79" i="8"/>
  <c r="F53" i="8"/>
  <c r="K54" i="8"/>
  <c r="G54" i="8"/>
  <c r="K58" i="8"/>
  <c r="G58" i="8"/>
  <c r="K62" i="8"/>
  <c r="G62" i="8"/>
  <c r="K66" i="8"/>
  <c r="G66" i="8"/>
  <c r="K70" i="8"/>
  <c r="G70" i="8"/>
  <c r="K74" i="8"/>
  <c r="G74" i="8"/>
  <c r="K78" i="8"/>
  <c r="G78" i="8"/>
  <c r="K68" i="8"/>
  <c r="G68" i="8"/>
  <c r="K72" i="8"/>
  <c r="G72" i="8"/>
  <c r="K76" i="8"/>
  <c r="G76" i="8"/>
  <c r="F55" i="8"/>
  <c r="I55" i="8" s="1"/>
  <c r="F59" i="8"/>
  <c r="I59" i="8" s="1"/>
  <c r="F63" i="8"/>
  <c r="I63" i="8" s="1"/>
  <c r="F67" i="8"/>
  <c r="I67" i="8" s="1"/>
  <c r="F71" i="8"/>
  <c r="I71" i="8" s="1"/>
  <c r="F79" i="8"/>
  <c r="I79" i="8" s="1"/>
  <c r="K17" i="7"/>
  <c r="G17" i="7"/>
  <c r="K8" i="7"/>
  <c r="K14" i="7"/>
  <c r="G14" i="7"/>
  <c r="K15" i="7"/>
  <c r="G22" i="7"/>
  <c r="K22" i="7"/>
  <c r="G30" i="7"/>
  <c r="K30" i="7"/>
  <c r="K10" i="7"/>
  <c r="G10" i="7"/>
  <c r="K13" i="7"/>
  <c r="G13" i="7"/>
  <c r="K21" i="7"/>
  <c r="G21" i="7"/>
  <c r="G29" i="7"/>
  <c r="D80" i="7"/>
  <c r="F8" i="7"/>
  <c r="K18" i="7"/>
  <c r="G18" i="7"/>
  <c r="K19" i="7"/>
  <c r="G26" i="7"/>
  <c r="K26" i="7"/>
  <c r="K9" i="7"/>
  <c r="G9" i="7"/>
  <c r="B80" i="7"/>
  <c r="F11" i="7"/>
  <c r="G12" i="7"/>
  <c r="F15" i="7"/>
  <c r="I15" i="7" s="1"/>
  <c r="G16" i="7"/>
  <c r="F19" i="7"/>
  <c r="I19" i="7" s="1"/>
  <c r="G20" i="7"/>
  <c r="F24" i="7"/>
  <c r="I24" i="7" s="1"/>
  <c r="K25" i="7"/>
  <c r="F28" i="7"/>
  <c r="I28" i="7" s="1"/>
  <c r="K29" i="7"/>
  <c r="F32" i="7"/>
  <c r="I32" i="7" s="1"/>
  <c r="I33" i="7"/>
  <c r="F37" i="7"/>
  <c r="I37" i="7" s="1"/>
  <c r="K39" i="7"/>
  <c r="F41" i="7"/>
  <c r="I41" i="7" s="1"/>
  <c r="K43" i="7"/>
  <c r="H23" i="7"/>
  <c r="H27" i="7"/>
  <c r="K28" i="7"/>
  <c r="H31" i="7"/>
  <c r="K32" i="7"/>
  <c r="J33" i="7"/>
  <c r="K55" i="7"/>
  <c r="K64" i="7"/>
  <c r="G64" i="7"/>
  <c r="K24" i="7"/>
  <c r="G24" i="7"/>
  <c r="E80" i="7"/>
  <c r="K35" i="7"/>
  <c r="F39" i="7"/>
  <c r="I39" i="7" s="1"/>
  <c r="F43" i="7"/>
  <c r="I43" i="7" s="1"/>
  <c r="K44" i="7"/>
  <c r="F54" i="7"/>
  <c r="I54" i="7" s="1"/>
  <c r="J61" i="7"/>
  <c r="K34" i="7"/>
  <c r="G34" i="7"/>
  <c r="F40" i="7"/>
  <c r="I40" i="7" s="1"/>
  <c r="F44" i="7"/>
  <c r="I44" i="7" s="1"/>
  <c r="F47" i="7"/>
  <c r="I47" i="7" s="1"/>
  <c r="K48" i="7"/>
  <c r="F51" i="7"/>
  <c r="I51" i="7" s="1"/>
  <c r="K52" i="7"/>
  <c r="F35" i="7"/>
  <c r="I35" i="7" s="1"/>
  <c r="G36" i="7"/>
  <c r="K45" i="7"/>
  <c r="G45" i="7"/>
  <c r="G46" i="7"/>
  <c r="F48" i="7"/>
  <c r="I48" i="7" s="1"/>
  <c r="K49" i="7"/>
  <c r="G49" i="7"/>
  <c r="G50" i="7"/>
  <c r="F52" i="7"/>
  <c r="I52" i="7" s="1"/>
  <c r="F55" i="7"/>
  <c r="I55" i="7" s="1"/>
  <c r="F78" i="7"/>
  <c r="I78" i="7" s="1"/>
  <c r="F53" i="7"/>
  <c r="I53" i="7" s="1"/>
  <c r="K54" i="7"/>
  <c r="F56" i="7"/>
  <c r="I56" i="7" s="1"/>
  <c r="K60" i="7"/>
  <c r="G60" i="7"/>
  <c r="J65" i="7"/>
  <c r="K75" i="7"/>
  <c r="K37" i="7"/>
  <c r="H40" i="7"/>
  <c r="K41" i="7"/>
  <c r="K47" i="7"/>
  <c r="K51" i="7"/>
  <c r="K70" i="7"/>
  <c r="G70" i="7"/>
  <c r="I57" i="7"/>
  <c r="I61" i="7"/>
  <c r="I65" i="7"/>
  <c r="K74" i="7"/>
  <c r="G74" i="7"/>
  <c r="K79" i="7"/>
  <c r="K58" i="7"/>
  <c r="G58" i="7"/>
  <c r="K62" i="7"/>
  <c r="G62" i="7"/>
  <c r="K66" i="7"/>
  <c r="G66" i="7"/>
  <c r="K67" i="7"/>
  <c r="I73" i="7"/>
  <c r="K78" i="7"/>
  <c r="K56" i="7"/>
  <c r="K71" i="7"/>
  <c r="I77" i="7"/>
  <c r="F59" i="7"/>
  <c r="F63" i="7"/>
  <c r="F67" i="7"/>
  <c r="I67" i="7" s="1"/>
  <c r="G68" i="7"/>
  <c r="F71" i="7"/>
  <c r="I71" i="7" s="1"/>
  <c r="G72" i="7"/>
  <c r="F75" i="7"/>
  <c r="I75" i="7" s="1"/>
  <c r="G76" i="7"/>
  <c r="F79" i="7"/>
  <c r="I79" i="7" s="1"/>
  <c r="D80" i="6"/>
  <c r="F8" i="6"/>
  <c r="G8" i="6" s="1"/>
  <c r="K12" i="6"/>
  <c r="F16" i="6"/>
  <c r="I16" i="6" s="1"/>
  <c r="F30" i="6"/>
  <c r="I30" i="6" s="1"/>
  <c r="K36" i="6"/>
  <c r="F17" i="6"/>
  <c r="I17" i="6" s="1"/>
  <c r="F25" i="6"/>
  <c r="I25" i="6" s="1"/>
  <c r="J43" i="6"/>
  <c r="H83" i="6"/>
  <c r="H80" i="6"/>
  <c r="K80" i="6" s="1"/>
  <c r="K8" i="6"/>
  <c r="F10" i="6"/>
  <c r="I10" i="6" s="1"/>
  <c r="F12" i="6"/>
  <c r="I12" i="6" s="1"/>
  <c r="K13" i="6"/>
  <c r="K16" i="6"/>
  <c r="F18" i="6"/>
  <c r="I18" i="6" s="1"/>
  <c r="F20" i="6"/>
  <c r="I20" i="6" s="1"/>
  <c r="K21" i="6"/>
  <c r="K24" i="6"/>
  <c r="F26" i="6"/>
  <c r="I26" i="6" s="1"/>
  <c r="F28" i="6"/>
  <c r="I28" i="6" s="1"/>
  <c r="K29" i="6"/>
  <c r="K32" i="6"/>
  <c r="F34" i="6"/>
  <c r="I34" i="6" s="1"/>
  <c r="F36" i="6"/>
  <c r="I36" i="6" s="1"/>
  <c r="G37" i="6"/>
  <c r="K37" i="6"/>
  <c r="F13" i="6"/>
  <c r="I13" i="6" s="1"/>
  <c r="F21" i="6"/>
  <c r="I21" i="6" s="1"/>
  <c r="F29" i="6"/>
  <c r="I29" i="6" s="1"/>
  <c r="F37" i="6"/>
  <c r="I37" i="6" s="1"/>
  <c r="F45" i="6"/>
  <c r="I45" i="6" s="1"/>
  <c r="K51" i="6"/>
  <c r="G51" i="6"/>
  <c r="K9" i="6"/>
  <c r="K17" i="6"/>
  <c r="F22" i="6"/>
  <c r="I22" i="6" s="1"/>
  <c r="G25" i="6"/>
  <c r="K25" i="6"/>
  <c r="G33" i="6"/>
  <c r="K33" i="6"/>
  <c r="F38" i="6"/>
  <c r="I38" i="6" s="1"/>
  <c r="F14" i="6"/>
  <c r="I14" i="6" s="1"/>
  <c r="G20" i="6"/>
  <c r="K20" i="6"/>
  <c r="F24" i="6"/>
  <c r="I24" i="6" s="1"/>
  <c r="K28" i="6"/>
  <c r="F32" i="6"/>
  <c r="I32" i="6" s="1"/>
  <c r="F9" i="6"/>
  <c r="I9" i="6" s="1"/>
  <c r="F33" i="6"/>
  <c r="I33" i="6" s="1"/>
  <c r="K47" i="6"/>
  <c r="G47" i="6"/>
  <c r="F41" i="6"/>
  <c r="I41" i="6" s="1"/>
  <c r="I42" i="6"/>
  <c r="I46" i="6"/>
  <c r="F49" i="6"/>
  <c r="I49" i="6" s="1"/>
  <c r="I50" i="6"/>
  <c r="F55" i="6"/>
  <c r="I55" i="6" s="1"/>
  <c r="F57" i="6"/>
  <c r="I57" i="6" s="1"/>
  <c r="F59" i="6"/>
  <c r="I59" i="6" s="1"/>
  <c r="J60" i="6"/>
  <c r="F61" i="6"/>
  <c r="I61" i="6" s="1"/>
  <c r="G66" i="6"/>
  <c r="K67" i="6"/>
  <c r="F11" i="6"/>
  <c r="I11" i="6" s="1"/>
  <c r="F23" i="6"/>
  <c r="I23" i="6" s="1"/>
  <c r="F27" i="6"/>
  <c r="I27" i="6" s="1"/>
  <c r="F35" i="6"/>
  <c r="I35" i="6" s="1"/>
  <c r="F39" i="6"/>
  <c r="I39" i="6" s="1"/>
  <c r="I47" i="6"/>
  <c r="K49" i="6"/>
  <c r="I51" i="6"/>
  <c r="F54" i="6"/>
  <c r="I54" i="6" s="1"/>
  <c r="G63" i="6"/>
  <c r="K63" i="6"/>
  <c r="J78" i="6"/>
  <c r="F15" i="6"/>
  <c r="I15" i="6" s="1"/>
  <c r="F19" i="6"/>
  <c r="I19" i="6" s="1"/>
  <c r="F31" i="6"/>
  <c r="I31" i="6" s="1"/>
  <c r="K41" i="6"/>
  <c r="I43" i="6"/>
  <c r="K45" i="6"/>
  <c r="G45" i="6"/>
  <c r="B80" i="6"/>
  <c r="K10" i="6"/>
  <c r="G10" i="6"/>
  <c r="K14" i="6"/>
  <c r="K18" i="6"/>
  <c r="G18" i="6"/>
  <c r="K22" i="6"/>
  <c r="K26" i="6"/>
  <c r="G26" i="6"/>
  <c r="K30" i="6"/>
  <c r="G30" i="6"/>
  <c r="K34" i="6"/>
  <c r="G34" i="6"/>
  <c r="K38" i="6"/>
  <c r="F40" i="6"/>
  <c r="I40" i="6" s="1"/>
  <c r="K40" i="6"/>
  <c r="G42" i="6"/>
  <c r="F44" i="6"/>
  <c r="I44" i="6" s="1"/>
  <c r="K44" i="6"/>
  <c r="G46" i="6"/>
  <c r="F48" i="6"/>
  <c r="I48" i="6" s="1"/>
  <c r="K48" i="6"/>
  <c r="G50" i="6"/>
  <c r="F52" i="6"/>
  <c r="I52" i="6" s="1"/>
  <c r="K52" i="6"/>
  <c r="K53" i="6"/>
  <c r="G53" i="6"/>
  <c r="K71" i="6"/>
  <c r="G71" i="6"/>
  <c r="J74" i="6"/>
  <c r="E80" i="6"/>
  <c r="F56" i="6"/>
  <c r="G58" i="6"/>
  <c r="F67" i="6"/>
  <c r="I67" i="6" s="1"/>
  <c r="K79" i="6"/>
  <c r="G79" i="6"/>
  <c r="I70" i="6"/>
  <c r="I74" i="6"/>
  <c r="G59" i="6"/>
  <c r="K64" i="6"/>
  <c r="G64" i="6"/>
  <c r="K68" i="6"/>
  <c r="G70" i="6"/>
  <c r="K57" i="6"/>
  <c r="K61" i="6"/>
  <c r="G61" i="6"/>
  <c r="I66" i="6"/>
  <c r="F68" i="6"/>
  <c r="I68" i="6" s="1"/>
  <c r="K75" i="6"/>
  <c r="G75" i="6"/>
  <c r="F76" i="6"/>
  <c r="I76" i="6" s="1"/>
  <c r="I78" i="6"/>
  <c r="G72" i="6"/>
  <c r="G65" i="6"/>
  <c r="G69" i="6"/>
  <c r="G73" i="6"/>
  <c r="G77" i="6"/>
  <c r="J8" i="5"/>
  <c r="G53" i="5"/>
  <c r="K53" i="5"/>
  <c r="J9" i="5"/>
  <c r="G10" i="5"/>
  <c r="G12" i="5"/>
  <c r="J13" i="5"/>
  <c r="G14" i="5"/>
  <c r="G16" i="5"/>
  <c r="J17" i="5"/>
  <c r="J18" i="5"/>
  <c r="J21" i="5"/>
  <c r="J22" i="5"/>
  <c r="J25" i="5"/>
  <c r="J26" i="5"/>
  <c r="J29" i="5"/>
  <c r="J30" i="5"/>
  <c r="J33" i="5"/>
  <c r="J34" i="5"/>
  <c r="J37" i="5"/>
  <c r="J38" i="5"/>
  <c r="J44" i="5"/>
  <c r="J48" i="5"/>
  <c r="J52" i="5"/>
  <c r="H83" i="5"/>
  <c r="H80" i="5"/>
  <c r="K80" i="5" s="1"/>
  <c r="J42" i="5"/>
  <c r="G43" i="5"/>
  <c r="J47" i="5"/>
  <c r="J51" i="5"/>
  <c r="J56" i="5"/>
  <c r="J60" i="5"/>
  <c r="J68" i="5"/>
  <c r="J40" i="5"/>
  <c r="G41" i="5"/>
  <c r="J46" i="5"/>
  <c r="J50" i="5"/>
  <c r="F83" i="5"/>
  <c r="F80" i="5"/>
  <c r="I80" i="5" s="1"/>
  <c r="I8" i="5"/>
  <c r="J45" i="5"/>
  <c r="J57" i="5"/>
  <c r="J65" i="5"/>
  <c r="J69" i="5"/>
  <c r="J49" i="5"/>
  <c r="J55" i="5"/>
  <c r="K57" i="5"/>
  <c r="K61" i="5"/>
  <c r="K65" i="5"/>
  <c r="K69" i="5"/>
  <c r="G72" i="5"/>
  <c r="K74" i="5"/>
  <c r="G74" i="5"/>
  <c r="K78" i="5"/>
  <c r="G78" i="5"/>
  <c r="K75" i="5"/>
  <c r="G75" i="5"/>
  <c r="K79" i="5"/>
  <c r="G79" i="5"/>
  <c r="J58" i="5"/>
  <c r="J62" i="5"/>
  <c r="J70" i="5"/>
  <c r="K76" i="5"/>
  <c r="G76" i="5"/>
  <c r="J63" i="5"/>
  <c r="J67" i="5"/>
  <c r="J71" i="5"/>
  <c r="K73" i="5"/>
  <c r="G73" i="5"/>
  <c r="K77" i="5"/>
  <c r="G77" i="5"/>
  <c r="G51" i="7" l="1"/>
  <c r="G54" i="7"/>
  <c r="J54" i="7" s="1"/>
  <c r="G78" i="7"/>
  <c r="G47" i="7"/>
  <c r="J47" i="7" s="1"/>
  <c r="G56" i="7"/>
  <c r="J56" i="7" s="1"/>
  <c r="G41" i="7"/>
  <c r="G8" i="7"/>
  <c r="G83" i="5"/>
  <c r="G57" i="6"/>
  <c r="J57" i="6" s="1"/>
  <c r="G52" i="6"/>
  <c r="G28" i="6"/>
  <c r="G17" i="6"/>
  <c r="G12" i="6"/>
  <c r="G44" i="6"/>
  <c r="G23" i="6"/>
  <c r="J23" i="6" s="1"/>
  <c r="G21" i="6"/>
  <c r="G16" i="6"/>
  <c r="G15" i="6"/>
  <c r="G67" i="7"/>
  <c r="G37" i="7"/>
  <c r="G55" i="7"/>
  <c r="J55" i="7" s="1"/>
  <c r="G75" i="8"/>
  <c r="J75" i="8" s="1"/>
  <c r="G46" i="8"/>
  <c r="G38" i="8"/>
  <c r="G30" i="8"/>
  <c r="G21" i="8"/>
  <c r="J21" i="8" s="1"/>
  <c r="G59" i="8"/>
  <c r="J59" i="8" s="1"/>
  <c r="G73" i="8"/>
  <c r="J8" i="8"/>
  <c r="J20" i="8"/>
  <c r="G11" i="8"/>
  <c r="K11" i="8"/>
  <c r="H80" i="8"/>
  <c r="K80" i="8" s="1"/>
  <c r="J74" i="8"/>
  <c r="J58" i="8"/>
  <c r="G63" i="8"/>
  <c r="G49" i="8"/>
  <c r="J56" i="8"/>
  <c r="G33" i="8"/>
  <c r="J52" i="8"/>
  <c r="J26" i="8"/>
  <c r="J44" i="8"/>
  <c r="J14" i="8"/>
  <c r="J40" i="8"/>
  <c r="J25" i="8"/>
  <c r="G15" i="8"/>
  <c r="J79" i="8"/>
  <c r="J73" i="8"/>
  <c r="J65" i="8"/>
  <c r="J57" i="8"/>
  <c r="J48" i="8"/>
  <c r="J28" i="8"/>
  <c r="J50" i="8"/>
  <c r="J38" i="8"/>
  <c r="J78" i="8"/>
  <c r="J62" i="8"/>
  <c r="G67" i="8"/>
  <c r="J77" i="8"/>
  <c r="J69" i="8"/>
  <c r="J61" i="8"/>
  <c r="J60" i="8"/>
  <c r="J37" i="8"/>
  <c r="J24" i="8"/>
  <c r="J47" i="8"/>
  <c r="J42" i="8"/>
  <c r="G31" i="8"/>
  <c r="G12" i="8"/>
  <c r="J29" i="8"/>
  <c r="F83" i="8"/>
  <c r="F80" i="8"/>
  <c r="I80" i="8" s="1"/>
  <c r="I8" i="8"/>
  <c r="J18" i="8"/>
  <c r="J16" i="8"/>
  <c r="G10" i="8"/>
  <c r="J70" i="8"/>
  <c r="J54" i="8"/>
  <c r="J51" i="8"/>
  <c r="J45" i="8"/>
  <c r="J27" i="8"/>
  <c r="J36" i="8"/>
  <c r="J76" i="8"/>
  <c r="J72" i="8"/>
  <c r="J68" i="8"/>
  <c r="J66" i="8"/>
  <c r="I53" i="8"/>
  <c r="G53" i="8"/>
  <c r="G71" i="8"/>
  <c r="G55" i="8"/>
  <c r="J34" i="8"/>
  <c r="J64" i="8"/>
  <c r="J41" i="8"/>
  <c r="J46" i="8"/>
  <c r="H83" i="8"/>
  <c r="J22" i="8"/>
  <c r="G23" i="8"/>
  <c r="J30" i="8"/>
  <c r="J19" i="8"/>
  <c r="J8" i="7"/>
  <c r="J72" i="7"/>
  <c r="I63" i="7"/>
  <c r="G63" i="7"/>
  <c r="J66" i="7"/>
  <c r="J74" i="7"/>
  <c r="G40" i="7"/>
  <c r="K40" i="7"/>
  <c r="G75" i="7"/>
  <c r="J49" i="7"/>
  <c r="J45" i="7"/>
  <c r="J36" i="7"/>
  <c r="G28" i="7"/>
  <c r="J16" i="7"/>
  <c r="J26" i="7"/>
  <c r="J21" i="7"/>
  <c r="J10" i="7"/>
  <c r="J14" i="7"/>
  <c r="J17" i="7"/>
  <c r="I59" i="7"/>
  <c r="G59" i="7"/>
  <c r="G71" i="7"/>
  <c r="G79" i="7"/>
  <c r="J70" i="7"/>
  <c r="G53" i="7"/>
  <c r="J34" i="7"/>
  <c r="G44" i="7"/>
  <c r="G35" i="7"/>
  <c r="K31" i="7"/>
  <c r="G31" i="7"/>
  <c r="K23" i="7"/>
  <c r="G23" i="7"/>
  <c r="G43" i="7"/>
  <c r="J9" i="7"/>
  <c r="J18" i="7"/>
  <c r="J29" i="7"/>
  <c r="J13" i="7"/>
  <c r="J76" i="7"/>
  <c r="J68" i="7"/>
  <c r="J78" i="7"/>
  <c r="J67" i="7"/>
  <c r="J58" i="7"/>
  <c r="J41" i="7"/>
  <c r="J37" i="7"/>
  <c r="J64" i="7"/>
  <c r="K27" i="7"/>
  <c r="G27" i="7"/>
  <c r="J20" i="7"/>
  <c r="J12" i="7"/>
  <c r="J22" i="7"/>
  <c r="H83" i="7"/>
  <c r="J62" i="7"/>
  <c r="J51" i="7"/>
  <c r="J60" i="7"/>
  <c r="J50" i="7"/>
  <c r="J46" i="7"/>
  <c r="G52" i="7"/>
  <c r="G48" i="7"/>
  <c r="J24" i="7"/>
  <c r="G32" i="7"/>
  <c r="G39" i="7"/>
  <c r="I11" i="7"/>
  <c r="G11" i="7"/>
  <c r="G19" i="7"/>
  <c r="F83" i="7"/>
  <c r="F80" i="7"/>
  <c r="I80" i="7" s="1"/>
  <c r="I8" i="7"/>
  <c r="J30" i="7"/>
  <c r="G15" i="7"/>
  <c r="H80" i="7"/>
  <c r="K80" i="7" s="1"/>
  <c r="J77" i="6"/>
  <c r="J75" i="6"/>
  <c r="J70" i="6"/>
  <c r="J79" i="6"/>
  <c r="J58" i="6"/>
  <c r="G54" i="6"/>
  <c r="J50" i="6"/>
  <c r="J42" i="6"/>
  <c r="G38" i="6"/>
  <c r="J30" i="6"/>
  <c r="G22" i="6"/>
  <c r="G14" i="6"/>
  <c r="G41" i="6"/>
  <c r="G55" i="6"/>
  <c r="G49" i="6"/>
  <c r="G67" i="6"/>
  <c r="J47" i="6"/>
  <c r="G9" i="6"/>
  <c r="G27" i="6"/>
  <c r="G32" i="6"/>
  <c r="J16" i="6"/>
  <c r="G31" i="6"/>
  <c r="F83" i="6"/>
  <c r="F80" i="6"/>
  <c r="I80" i="6" s="1"/>
  <c r="I8" i="6"/>
  <c r="J73" i="6"/>
  <c r="G68" i="6"/>
  <c r="I56" i="6"/>
  <c r="G56" i="6"/>
  <c r="J53" i="6"/>
  <c r="J45" i="6"/>
  <c r="J63" i="6"/>
  <c r="G48" i="6"/>
  <c r="G40" i="6"/>
  <c r="J66" i="6"/>
  <c r="J25" i="6"/>
  <c r="J17" i="6"/>
  <c r="J37" i="6"/>
  <c r="J21" i="6"/>
  <c r="J69" i="6"/>
  <c r="G76" i="6"/>
  <c r="J61" i="6"/>
  <c r="J46" i="6"/>
  <c r="J34" i="6"/>
  <c r="J26" i="6"/>
  <c r="J18" i="6"/>
  <c r="J10" i="6"/>
  <c r="G39" i="6"/>
  <c r="J28" i="6"/>
  <c r="J20" i="6"/>
  <c r="J33" i="6"/>
  <c r="J51" i="6"/>
  <c r="G35" i="6"/>
  <c r="G19" i="6"/>
  <c r="G24" i="6"/>
  <c r="J8" i="6"/>
  <c r="J15" i="6"/>
  <c r="G36" i="6"/>
  <c r="J65" i="6"/>
  <c r="J72" i="6"/>
  <c r="J64" i="6"/>
  <c r="J59" i="6"/>
  <c r="J71" i="6"/>
  <c r="J52" i="6"/>
  <c r="J44" i="6"/>
  <c r="G11" i="6"/>
  <c r="G83" i="6" s="1"/>
  <c r="G29" i="6"/>
  <c r="G13" i="6"/>
  <c r="J12" i="6"/>
  <c r="J41" i="5"/>
  <c r="J16" i="5"/>
  <c r="J10" i="5"/>
  <c r="J77" i="5"/>
  <c r="J73" i="5"/>
  <c r="J79" i="5"/>
  <c r="J75" i="5"/>
  <c r="J72" i="5"/>
  <c r="J12" i="5"/>
  <c r="J53" i="5"/>
  <c r="J76" i="5"/>
  <c r="J78" i="5"/>
  <c r="J74" i="5"/>
  <c r="J43" i="5"/>
  <c r="J14" i="5"/>
  <c r="G80" i="5"/>
  <c r="J55" i="8" l="1"/>
  <c r="J53" i="8"/>
  <c r="J31" i="8"/>
  <c r="J49" i="8"/>
  <c r="J11" i="8"/>
  <c r="J67" i="8"/>
  <c r="J63" i="8"/>
  <c r="J71" i="8"/>
  <c r="J10" i="8"/>
  <c r="J15" i="8"/>
  <c r="G80" i="8"/>
  <c r="J23" i="8"/>
  <c r="J12" i="8"/>
  <c r="J33" i="8"/>
  <c r="G83" i="8"/>
  <c r="J15" i="7"/>
  <c r="J48" i="7"/>
  <c r="J44" i="7"/>
  <c r="J79" i="7"/>
  <c r="J59" i="7"/>
  <c r="J40" i="7"/>
  <c r="J11" i="7"/>
  <c r="J39" i="7"/>
  <c r="J52" i="7"/>
  <c r="J27" i="7"/>
  <c r="J43" i="7"/>
  <c r="J31" i="7"/>
  <c r="J53" i="7"/>
  <c r="J28" i="7"/>
  <c r="J75" i="7"/>
  <c r="G80" i="7"/>
  <c r="J19" i="7"/>
  <c r="J32" i="7"/>
  <c r="J23" i="7"/>
  <c r="J35" i="7"/>
  <c r="J71" i="7"/>
  <c r="J63" i="7"/>
  <c r="G83" i="7"/>
  <c r="J13" i="6"/>
  <c r="J24" i="6"/>
  <c r="J19" i="6"/>
  <c r="J39" i="6"/>
  <c r="J27" i="6"/>
  <c r="J67" i="6"/>
  <c r="J14" i="6"/>
  <c r="J38" i="6"/>
  <c r="J54" i="6"/>
  <c r="J36" i="6"/>
  <c r="J56" i="6"/>
  <c r="J32" i="6"/>
  <c r="J49" i="6"/>
  <c r="J22" i="6"/>
  <c r="J11" i="6"/>
  <c r="G80" i="6"/>
  <c r="J35" i="6"/>
  <c r="J40" i="6"/>
  <c r="J68" i="6"/>
  <c r="J31" i="6"/>
  <c r="J9" i="6"/>
  <c r="J55" i="6"/>
  <c r="J29" i="6"/>
  <c r="J76" i="6"/>
  <c r="J48" i="6"/>
  <c r="J41" i="6"/>
  <c r="J80" i="5"/>
  <c r="J80" i="8" l="1"/>
  <c r="J80" i="7"/>
  <c r="J80" i="6"/>
</calcChain>
</file>

<file path=xl/sharedStrings.xml><?xml version="1.0" encoding="utf-8"?>
<sst xmlns="http://schemas.openxmlformats.org/spreadsheetml/2006/main" count="410" uniqueCount="124">
  <si>
    <t xml:space="preserve">Date: </t>
  </si>
  <si>
    <t>Source:</t>
  </si>
  <si>
    <t>Demographic Services Center</t>
  </si>
  <si>
    <t>Division of Intergovernmental Relations</t>
  </si>
  <si>
    <t>Department of Administration</t>
  </si>
  <si>
    <t>State of Wisconsin</t>
  </si>
  <si>
    <t>Lead preparer:</t>
  </si>
  <si>
    <t>David Egan-Robertson</t>
  </si>
  <si>
    <t>Description:</t>
  </si>
  <si>
    <t>Vintage 2013</t>
  </si>
  <si>
    <t>daeganrobert@wisc.edu</t>
  </si>
  <si>
    <t xml:space="preserve">  These projections are referred to as "vintage 2013" because they were prepared in that year.</t>
  </si>
  <si>
    <t>County Name</t>
  </si>
  <si>
    <t>County Age-Sex Population Projections, 2010 - 2040, Final Release, Components of Change by Decade</t>
  </si>
  <si>
    <t xml:space="preserve">  This workbook contains four worksheets. The first contains the components of change (births, deaths and net migration) for the 2000-2010 intercensal period, the second through fourth contain comparable data for the 2010 - 2040 projections, by decade. The reference date for each projection year is April 1.
</t>
  </si>
  <si>
    <t>Components of Population Change for Wisconsin Counties: April 2000 - April 2010</t>
  </si>
  <si>
    <t>NOTE: Births and deaths are sum of actual resident vital events recorded by Dept. of Health Services' Vital Records system, from 4/1/2000 through 3/31/2010.</t>
  </si>
  <si>
    <t>April 2000 Census</t>
  </si>
  <si>
    <t>April 2010 Census</t>
  </si>
  <si>
    <t>4/1/2000 - 4/1/2010</t>
  </si>
  <si>
    <t>Numeric Change, 4/1/2000 - 4/1/2010</t>
  </si>
  <si>
    <t>Percent Change, 4/1/2000 -4/1/2010</t>
  </si>
  <si>
    <t xml:space="preserve"> Births</t>
  </si>
  <si>
    <t>Deaths</t>
  </si>
  <si>
    <t>Natural Increase</t>
  </si>
  <si>
    <t>Net Migration</t>
  </si>
  <si>
    <t>Total Change</t>
  </si>
  <si>
    <t>Total Pct. Change</t>
  </si>
  <si>
    <t>CENSUS *</t>
  </si>
  <si>
    <t>ESTIMATE</t>
  </si>
  <si>
    <t>Increase</t>
  </si>
  <si>
    <t>Migration</t>
  </si>
  <si>
    <t>Total</t>
  </si>
  <si>
    <t>STATE TOTAL</t>
  </si>
  <si>
    <t xml:space="preserve">Counties with Negative: </t>
  </si>
  <si>
    <t>Population Change</t>
  </si>
  <si>
    <t>Projected Components of Population Change for Wisconsin Counties: April 2010 - April 2020</t>
  </si>
  <si>
    <t>April 2020 Projection</t>
  </si>
  <si>
    <t>4/1/2010 - 4/1/2020</t>
  </si>
  <si>
    <t>Numeric Change, 4/1/2010 - 4/1/2020</t>
  </si>
  <si>
    <t>Percent Change, 4/1/2010 -4/1/2020</t>
  </si>
  <si>
    <t>vintage 2013</t>
  </si>
  <si>
    <t>Projected Components of Population Change for Wisconsin Counties: April 2020 - April 2030</t>
  </si>
  <si>
    <t>April 2030 Projection</t>
  </si>
  <si>
    <t>4/1/2020 - 4/1/2030</t>
  </si>
  <si>
    <t>Numeric Change, 4/1/2020 - 4/1/2030</t>
  </si>
  <si>
    <t>Percent Change, 4/1/2020 -4/1/2030</t>
  </si>
  <si>
    <t>Projected Components of Population Change for Wisconsin Counties: April 2030 - April 2040</t>
  </si>
  <si>
    <t>April 2040 Projection</t>
  </si>
  <si>
    <t>4/1/2030 - 4/1/2040</t>
  </si>
  <si>
    <t>Numeric Change, 4/1/2030 - 4/1/2040</t>
  </si>
  <si>
    <t>Percent Change, 4/1/2030 -4/1/2040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</si>
  <si>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</si>
  <si>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</si>
  <si>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</si>
  <si>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</si>
  <si>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</si>
  <si>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</si>
  <si>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</si>
  <si>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</si>
  <si>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</si>
  <si>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</si>
  <si>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</si>
  <si>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</si>
  <si>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</si>
  <si>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</si>
  <si>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</si>
  <si>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</si>
  <si>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</si>
  <si>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</si>
  <si>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</si>
  <si>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</si>
  <si>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</si>
  <si>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</si>
  <si>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</si>
  <si>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</si>
  <si>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</si>
  <si>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</si>
  <si>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</si>
  <si>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</si>
  <si>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</si>
  <si>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</si>
  <si>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</si>
  <si>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</si>
  <si>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</si>
  <si>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</si>
  <si>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</si>
  <si>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</si>
  <si>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</si>
  <si>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</si>
  <si>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</si>
  <si>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</si>
  <si>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</si>
  <si>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</si>
  <si>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</si>
  <si>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</si>
  <si>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</si>
  <si>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</si>
  <si>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</si>
  <si>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</si>
  <si>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</si>
  <si>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</si>
  <si>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</si>
  <si>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</si>
  <si>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</si>
  <si>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</si>
  <si>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</si>
  <si>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Saint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</si>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</sst>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 #,##0_);_(\-\ #,##0_);_(\ #,##0_);_(@_)"/>
    <numFmt numFmtId="165" formatCode="_(\ #,##0.0%_);_(\-\ #,##0.0%_);_(\ #,##0.0%_);_(@_)"/>
  </numFmts>
  <fonts count="15" x14ac:knownFonts="1">
    <font>
      <sz val="10"/>
      <color indexed="8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sz val="12"/>
      <name val="System"/>
      <family val="2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12" fillId="0" borderId="0"/>
    <xf numFmtId="9" fontId="13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1" applyFont="1" applyAlignment="1" applyProtection="1"/>
    <xf numFmtId="0" fontId="5" fillId="0" borderId="0" xfId="0" applyFont="1"/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6" fillId="0" borderId="0" xfId="2" applyFont="1" applyAlignment="1"/>
    <xf numFmtId="0" fontId="8" fillId="0" borderId="0" xfId="2" applyFont="1"/>
    <xf numFmtId="0" fontId="9" fillId="0" borderId="0" xfId="2" applyFont="1"/>
    <xf numFmtId="3" fontId="10" fillId="0" borderId="0" xfId="3" applyNumberFormat="1" applyFont="1" applyAlignment="1"/>
    <xf numFmtId="3" fontId="9" fillId="0" borderId="4" xfId="3" applyNumberFormat="1" applyFont="1" applyBorder="1" applyAlignment="1">
      <alignment horizontal="centerContinuous"/>
    </xf>
    <xf numFmtId="3" fontId="9" fillId="0" borderId="5" xfId="3" applyNumberFormat="1" applyFont="1" applyBorder="1" applyAlignment="1">
      <alignment horizontal="centerContinuous"/>
    </xf>
    <xf numFmtId="3" fontId="9" fillId="0" borderId="6" xfId="3" applyNumberFormat="1" applyFont="1" applyBorder="1" applyAlignment="1">
      <alignment horizontal="centerContinuous"/>
    </xf>
    <xf numFmtId="0" fontId="9" fillId="0" borderId="7" xfId="3" applyFont="1" applyBorder="1" applyAlignment="1">
      <alignment horizontal="centerContinuous"/>
    </xf>
    <xf numFmtId="3" fontId="9" fillId="0" borderId="8" xfId="3" applyNumberFormat="1" applyFont="1" applyBorder="1" applyAlignment="1">
      <alignment horizontal="centerContinuous"/>
    </xf>
    <xf numFmtId="3" fontId="9" fillId="0" borderId="7" xfId="3" applyNumberFormat="1" applyFont="1" applyBorder="1" applyAlignment="1">
      <alignment horizontal="centerContinuous"/>
    </xf>
    <xf numFmtId="0" fontId="11" fillId="0" borderId="0" xfId="2" applyFont="1"/>
    <xf numFmtId="0" fontId="11" fillId="0" borderId="0" xfId="2" applyFont="1" applyBorder="1" applyAlignment="1"/>
    <xf numFmtId="3" fontId="11" fillId="0" borderId="0" xfId="2" applyNumberFormat="1" applyFont="1" applyBorder="1" applyAlignment="1"/>
    <xf numFmtId="2" fontId="11" fillId="0" borderId="0" xfId="3" applyNumberFormat="1" applyFont="1" applyBorder="1" applyAlignment="1"/>
    <xf numFmtId="3" fontId="11" fillId="0" borderId="14" xfId="3" applyNumberFormat="1" applyFont="1" applyBorder="1" applyAlignment="1"/>
    <xf numFmtId="3" fontId="14" fillId="0" borderId="15" xfId="3" applyNumberFormat="1" applyFont="1" applyBorder="1" applyAlignment="1">
      <alignment horizontal="right"/>
    </xf>
    <xf numFmtId="3" fontId="14" fillId="0" borderId="16" xfId="3" applyNumberFormat="1" applyFont="1" applyBorder="1" applyAlignment="1">
      <alignment horizontal="center" wrapText="1"/>
    </xf>
    <xf numFmtId="3" fontId="14" fillId="0" borderId="17" xfId="3" applyNumberFormat="1" applyFont="1" applyBorder="1" applyAlignment="1">
      <alignment horizontal="center" wrapText="1"/>
    </xf>
    <xf numFmtId="0" fontId="8" fillId="0" borderId="18" xfId="2" applyFont="1" applyBorder="1"/>
    <xf numFmtId="0" fontId="8" fillId="0" borderId="19" xfId="2" applyFont="1" applyBorder="1"/>
    <xf numFmtId="0" fontId="8" fillId="0" borderId="19" xfId="2" applyFont="1" applyBorder="1" applyAlignment="1">
      <alignment horizontal="right" indent="2"/>
    </xf>
    <xf numFmtId="0" fontId="8" fillId="0" borderId="20" xfId="2" applyFont="1" applyBorder="1" applyAlignment="1">
      <alignment horizontal="right" indent="2"/>
    </xf>
    <xf numFmtId="9" fontId="9" fillId="0" borderId="0" xfId="5" applyFont="1"/>
    <xf numFmtId="0" fontId="8" fillId="0" borderId="0" xfId="2" applyNumberFormat="1" applyFont="1" applyFill="1" applyBorder="1" applyAlignment="1" applyProtection="1">
      <alignment vertical="center"/>
    </xf>
    <xf numFmtId="164" fontId="3" fillId="0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Alignment="1">
      <alignment vertical="center"/>
    </xf>
    <xf numFmtId="164" fontId="8" fillId="0" borderId="0" xfId="4" applyNumberFormat="1" applyFont="1" applyAlignment="1">
      <alignment vertical="center"/>
    </xf>
    <xf numFmtId="164" fontId="8" fillId="0" borderId="1" xfId="3" applyNumberFormat="1" applyFont="1" applyBorder="1" applyAlignment="1">
      <alignment horizontal="right" vertical="center"/>
    </xf>
    <xf numFmtId="164" fontId="8" fillId="0" borderId="0" xfId="3" applyNumberFormat="1" applyFont="1" applyAlignment="1">
      <alignment horizontal="right" vertical="center"/>
    </xf>
    <xf numFmtId="165" fontId="8" fillId="0" borderId="4" xfId="5" applyNumberFormat="1" applyFont="1" applyBorder="1" applyAlignment="1">
      <alignment horizontal="right" vertical="center"/>
    </xf>
    <xf numFmtId="165" fontId="8" fillId="0" borderId="0" xfId="5" applyNumberFormat="1" applyFont="1" applyAlignment="1">
      <alignment horizontal="right" vertical="center"/>
    </xf>
    <xf numFmtId="165" fontId="8" fillId="0" borderId="21" xfId="5" applyNumberFormat="1" applyFont="1" applyBorder="1" applyAlignment="1">
      <alignment horizontal="right" vertical="center"/>
    </xf>
    <xf numFmtId="165" fontId="8" fillId="0" borderId="1" xfId="5" applyNumberFormat="1" applyFont="1" applyBorder="1" applyAlignment="1">
      <alignment horizontal="right" vertical="center"/>
    </xf>
    <xf numFmtId="165" fontId="8" fillId="0" borderId="12" xfId="5" applyNumberFormat="1" applyFont="1" applyBorder="1" applyAlignment="1">
      <alignment horizontal="right" vertical="center"/>
    </xf>
    <xf numFmtId="0" fontId="11" fillId="0" borderId="13" xfId="2" applyFont="1" applyBorder="1" applyAlignment="1">
      <alignment vertical="center"/>
    </xf>
    <xf numFmtId="164" fontId="11" fillId="0" borderId="13" xfId="2" applyNumberFormat="1" applyFont="1" applyBorder="1" applyAlignment="1">
      <alignment horizontal="right" vertical="center"/>
    </xf>
    <xf numFmtId="164" fontId="11" fillId="0" borderId="13" xfId="3" applyNumberFormat="1" applyFont="1" applyBorder="1" applyAlignment="1">
      <alignment horizontal="right" vertical="center"/>
    </xf>
    <xf numFmtId="164" fontId="11" fillId="0" borderId="6" xfId="3" applyNumberFormat="1" applyFont="1" applyBorder="1" applyAlignment="1">
      <alignment horizontal="right" vertical="center"/>
    </xf>
    <xf numFmtId="165" fontId="11" fillId="0" borderId="13" xfId="5" applyNumberFormat="1" applyFont="1" applyBorder="1" applyAlignment="1">
      <alignment horizontal="right" vertical="center"/>
    </xf>
    <xf numFmtId="164" fontId="8" fillId="0" borderId="4" xfId="4" applyNumberFormat="1" applyFont="1" applyBorder="1" applyAlignment="1">
      <alignment vertical="center"/>
    </xf>
    <xf numFmtId="164" fontId="8" fillId="0" borderId="21" xfId="4" applyNumberFormat="1" applyFont="1" applyBorder="1" applyAlignment="1">
      <alignment vertical="center"/>
    </xf>
    <xf numFmtId="164" fontId="9" fillId="0" borderId="0" xfId="3" applyNumberFormat="1" applyFont="1" applyAlignment="1">
      <alignment horizontal="right" vertical="center"/>
    </xf>
    <xf numFmtId="165" fontId="9" fillId="0" borderId="21" xfId="5" applyNumberFormat="1" applyFont="1" applyBorder="1" applyAlignment="1">
      <alignment horizontal="right" vertical="center"/>
    </xf>
    <xf numFmtId="164" fontId="8" fillId="0" borderId="1" xfId="4" applyNumberFormat="1" applyFont="1" applyBorder="1" applyAlignment="1">
      <alignment vertical="center"/>
    </xf>
    <xf numFmtId="164" fontId="8" fillId="0" borderId="12" xfId="4" applyNumberFormat="1" applyFont="1" applyBorder="1" applyAlignment="1">
      <alignment vertical="center"/>
    </xf>
    <xf numFmtId="165" fontId="9" fillId="0" borderId="12" xfId="5" applyNumberFormat="1" applyFont="1" applyBorder="1" applyAlignment="1">
      <alignment horizontal="right" vertical="center"/>
    </xf>
    <xf numFmtId="164" fontId="8" fillId="0" borderId="2" xfId="4" applyNumberFormat="1" applyFont="1" applyBorder="1" applyAlignment="1">
      <alignment vertical="center"/>
    </xf>
    <xf numFmtId="164" fontId="8" fillId="0" borderId="22" xfId="4" applyNumberFormat="1" applyFont="1" applyBorder="1" applyAlignment="1">
      <alignment vertical="center"/>
    </xf>
    <xf numFmtId="164" fontId="8" fillId="0" borderId="21" xfId="2" applyNumberFormat="1" applyFont="1" applyBorder="1" applyAlignment="1">
      <alignment vertical="center"/>
    </xf>
    <xf numFmtId="164" fontId="8" fillId="0" borderId="12" xfId="2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9" fillId="0" borderId="3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/>
    <cellStyle name="Normal_COMPONENTS" xfId="4"/>
    <cellStyle name="Normal_COMPONT2.XLS" xfId="3"/>
    <cellStyle name="Percent 2" xfId="5"/>
  </cellStyles>
  <dxfs count="7"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eganrobert@wisc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A4" sqref="A4"/>
    </sheetView>
  </sheetViews>
  <sheetFormatPr defaultRowHeight="12.75" x14ac:dyDescent="0.2"/>
  <cols>
    <col min="1" max="1" width="12.85546875" style="1" customWidth="1"/>
    <col min="2" max="2" width="33.28515625" style="1" bestFit="1" customWidth="1"/>
    <col min="3" max="16384" width="9.140625" style="1"/>
  </cols>
  <sheetData>
    <row r="1" spans="1:6" ht="15" x14ac:dyDescent="0.25">
      <c r="A1" s="5" t="s">
        <v>13</v>
      </c>
    </row>
    <row r="2" spans="1:6" x14ac:dyDescent="0.2">
      <c r="A2" s="1" t="s">
        <v>9</v>
      </c>
    </row>
    <row r="5" spans="1:6" x14ac:dyDescent="0.2">
      <c r="A5" s="2" t="s">
        <v>0</v>
      </c>
      <c r="B5" s="3">
        <v>41618</v>
      </c>
    </row>
    <row r="6" spans="1:6" x14ac:dyDescent="0.2">
      <c r="A6" s="1" t="s">
        <v>1</v>
      </c>
      <c r="B6" s="1" t="s">
        <v>2</v>
      </c>
    </row>
    <row r="7" spans="1:6" x14ac:dyDescent="0.2">
      <c r="B7" s="1" t="s">
        <v>3</v>
      </c>
    </row>
    <row r="8" spans="1:6" x14ac:dyDescent="0.2">
      <c r="B8" s="1" t="s">
        <v>4</v>
      </c>
    </row>
    <row r="9" spans="1:6" x14ac:dyDescent="0.2">
      <c r="B9" s="1" t="s">
        <v>5</v>
      </c>
    </row>
    <row r="10" spans="1:6" x14ac:dyDescent="0.2">
      <c r="A10" s="1" t="s">
        <v>6</v>
      </c>
      <c r="B10" s="1" t="s">
        <v>7</v>
      </c>
    </row>
    <row r="11" spans="1:6" x14ac:dyDescent="0.2">
      <c r="B11" s="4" t="s">
        <v>10</v>
      </c>
    </row>
    <row r="14" spans="1:6" ht="12.75" customHeight="1" x14ac:dyDescent="0.2">
      <c r="A14" s="1" t="s">
        <v>8</v>
      </c>
      <c r="B14" s="61" t="s">
        <v>14</v>
      </c>
      <c r="C14" s="61"/>
      <c r="D14" s="61"/>
      <c r="E14" s="61"/>
      <c r="F14" s="61"/>
    </row>
    <row r="15" spans="1:6" x14ac:dyDescent="0.2">
      <c r="B15" s="61"/>
      <c r="C15" s="61"/>
      <c r="D15" s="61"/>
      <c r="E15" s="61"/>
      <c r="F15" s="61"/>
    </row>
    <row r="16" spans="1:6" x14ac:dyDescent="0.2">
      <c r="B16" s="61"/>
      <c r="C16" s="61"/>
      <c r="D16" s="61"/>
      <c r="E16" s="61"/>
      <c r="F16" s="61"/>
    </row>
    <row r="17" spans="2:6" x14ac:dyDescent="0.2">
      <c r="B17" s="61"/>
      <c r="C17" s="61"/>
      <c r="D17" s="61"/>
      <c r="E17" s="61"/>
      <c r="F17" s="61"/>
    </row>
    <row r="18" spans="2:6" x14ac:dyDescent="0.2">
      <c r="B18" s="10"/>
      <c r="C18" s="8"/>
      <c r="D18" s="8"/>
      <c r="E18" s="8"/>
      <c r="F18" s="8"/>
    </row>
    <row r="19" spans="2:6" x14ac:dyDescent="0.2">
      <c r="B19" s="61" t="s">
        <v>11</v>
      </c>
      <c r="C19" s="61"/>
      <c r="D19" s="61"/>
      <c r="E19" s="61"/>
      <c r="F19" s="61"/>
    </row>
    <row r="20" spans="2:6" x14ac:dyDescent="0.2">
      <c r="B20" s="61"/>
      <c r="C20" s="61"/>
      <c r="D20" s="61"/>
      <c r="E20" s="61"/>
      <c r="F20" s="61"/>
    </row>
    <row r="21" spans="2:6" x14ac:dyDescent="0.2">
      <c r="B21" s="10"/>
      <c r="C21" s="10"/>
      <c r="D21" s="10"/>
      <c r="E21" s="10"/>
      <c r="F21" s="10"/>
    </row>
    <row r="22" spans="2:6" x14ac:dyDescent="0.2">
      <c r="C22" s="6"/>
      <c r="D22" s="6"/>
      <c r="E22" s="6"/>
      <c r="F22" s="6"/>
    </row>
    <row r="23" spans="2:6" ht="12.75" customHeight="1" x14ac:dyDescent="0.2">
      <c r="B23" s="7"/>
      <c r="C23" s="7"/>
      <c r="D23" s="7"/>
      <c r="E23" s="7"/>
      <c r="F23" s="7"/>
    </row>
    <row r="24" spans="2:6" x14ac:dyDescent="0.2">
      <c r="B24" s="7"/>
      <c r="C24" s="7"/>
      <c r="D24" s="7"/>
      <c r="E24" s="7"/>
      <c r="F24" s="7"/>
    </row>
    <row r="25" spans="2:6" x14ac:dyDescent="0.2">
      <c r="B25" s="7"/>
      <c r="C25" s="7"/>
      <c r="D25" s="7"/>
      <c r="E25" s="7"/>
      <c r="F25" s="7"/>
    </row>
    <row r="26" spans="2:6" x14ac:dyDescent="0.2">
      <c r="B26" s="7"/>
      <c r="C26" s="7"/>
      <c r="D26" s="7"/>
      <c r="E26" s="7"/>
      <c r="F26" s="7"/>
    </row>
    <row r="27" spans="2:6" x14ac:dyDescent="0.2">
      <c r="B27" s="6"/>
      <c r="C27" s="6"/>
      <c r="D27" s="6"/>
      <c r="E27" s="6"/>
      <c r="F27" s="6"/>
    </row>
    <row r="28" spans="2:6" ht="12.75" customHeight="1" x14ac:dyDescent="0.2">
      <c r="B28" s="9"/>
      <c r="C28" s="9"/>
      <c r="D28" s="9"/>
      <c r="E28" s="9"/>
      <c r="F28" s="9"/>
    </row>
    <row r="29" spans="2:6" x14ac:dyDescent="0.2">
      <c r="B29" s="9"/>
      <c r="C29" s="9"/>
      <c r="D29" s="9"/>
      <c r="E29" s="9"/>
      <c r="F29" s="9"/>
    </row>
    <row r="30" spans="2:6" x14ac:dyDescent="0.2">
      <c r="B30" s="9"/>
      <c r="C30" s="9"/>
      <c r="D30" s="9"/>
      <c r="E30" s="9"/>
      <c r="F30" s="9"/>
    </row>
    <row r="31" spans="2:6" x14ac:dyDescent="0.2">
      <c r="B31" s="9"/>
      <c r="C31" s="9"/>
      <c r="D31" s="9"/>
      <c r="E31" s="9"/>
      <c r="F31" s="9"/>
    </row>
    <row r="32" spans="2:6" x14ac:dyDescent="0.2">
      <c r="B32" s="9"/>
      <c r="C32" s="9"/>
      <c r="D32" s="9"/>
      <c r="E32" s="9"/>
      <c r="F32" s="9"/>
    </row>
    <row r="33" spans="2:6" x14ac:dyDescent="0.2">
      <c r="B33" s="9"/>
      <c r="C33" s="9"/>
      <c r="D33" s="9"/>
      <c r="E33" s="9"/>
      <c r="F33" s="9"/>
    </row>
    <row r="34" spans="2:6" x14ac:dyDescent="0.2">
      <c r="B34" s="9"/>
      <c r="C34" s="9"/>
      <c r="D34" s="9"/>
      <c r="E34" s="9"/>
      <c r="F34" s="9"/>
    </row>
  </sheetData>
  <mergeCells count="2">
    <mergeCell ref="B14:F17"/>
    <mergeCell ref="B19:F20"/>
  </mergeCells>
  <phoneticPr fontId="1" type="noConversion"/>
  <hyperlinks>
    <hyperlink ref="B11" r:id="rId1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workbookViewId="0">
      <pane xSplit="1" ySplit="7" topLeftCell="B8" activePane="bottomRight" state="frozenSplit"/>
      <selection activeCell="D8" sqref="D8"/>
      <selection pane="topRight" activeCell="D8" sqref="D8"/>
      <selection pane="bottomLeft" activeCell="D8" sqref="D8"/>
      <selection pane="bottomRight" activeCell="B8" sqref="B8"/>
    </sheetView>
  </sheetViews>
  <sheetFormatPr defaultRowHeight="12.75" x14ac:dyDescent="0.2"/>
  <cols>
    <col min="1" max="1" width="17.140625" style="13" customWidth="1"/>
    <col min="2" max="2" width="11.7109375" style="13" customWidth="1"/>
    <col min="3" max="3" width="12.42578125" style="13" customWidth="1"/>
    <col min="4" max="5" width="10.7109375" style="13" customWidth="1"/>
    <col min="6" max="11" width="11" style="13" customWidth="1"/>
    <col min="12" max="14" width="9.28515625" style="13" customWidth="1"/>
    <col min="15" max="17" width="8.5703125" style="13" customWidth="1"/>
    <col min="18" max="16384" width="9.140625" style="13"/>
  </cols>
  <sheetData>
    <row r="1" spans="1:17" ht="15" x14ac:dyDescent="0.25">
      <c r="A1" s="11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N1" s="12"/>
      <c r="O1" s="12"/>
    </row>
    <row r="2" spans="1:17" x14ac:dyDescent="0.2">
      <c r="A2" s="14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N2" s="12"/>
      <c r="O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7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7" s="21" customFormat="1" ht="12.75" customHeight="1" x14ac:dyDescent="0.2">
      <c r="A5" s="62" t="s">
        <v>12</v>
      </c>
      <c r="B5" s="62" t="s">
        <v>17</v>
      </c>
      <c r="C5" s="62" t="s">
        <v>18</v>
      </c>
      <c r="D5" s="15" t="s">
        <v>19</v>
      </c>
      <c r="E5" s="16"/>
      <c r="F5" s="17" t="s">
        <v>20</v>
      </c>
      <c r="G5" s="18"/>
      <c r="H5" s="19"/>
      <c r="I5" s="20" t="s">
        <v>21</v>
      </c>
      <c r="J5" s="18"/>
      <c r="K5" s="19"/>
    </row>
    <row r="6" spans="1:17" s="21" customFormat="1" ht="12.75" customHeight="1" x14ac:dyDescent="0.2">
      <c r="A6" s="63"/>
      <c r="B6" s="63">
        <v>2000</v>
      </c>
      <c r="C6" s="63">
        <v>39083</v>
      </c>
      <c r="D6" s="62" t="s">
        <v>22</v>
      </c>
      <c r="E6" s="62" t="s">
        <v>23</v>
      </c>
      <c r="F6" s="62" t="s">
        <v>24</v>
      </c>
      <c r="G6" s="62" t="s">
        <v>25</v>
      </c>
      <c r="H6" s="62" t="s">
        <v>26</v>
      </c>
      <c r="I6" s="62" t="s">
        <v>24</v>
      </c>
      <c r="J6" s="62" t="s">
        <v>25</v>
      </c>
      <c r="K6" s="62" t="s">
        <v>27</v>
      </c>
      <c r="L6"/>
      <c r="M6"/>
      <c r="N6"/>
      <c r="O6"/>
      <c r="P6"/>
      <c r="Q6"/>
    </row>
    <row r="7" spans="1:17" s="21" customFormat="1" ht="12.75" customHeight="1" x14ac:dyDescent="0.2">
      <c r="A7" s="64" t="s">
        <v>12</v>
      </c>
      <c r="B7" s="64" t="s">
        <v>28</v>
      </c>
      <c r="C7" s="64" t="s">
        <v>29</v>
      </c>
      <c r="D7" s="64"/>
      <c r="E7" s="65"/>
      <c r="F7" s="64" t="s">
        <v>30</v>
      </c>
      <c r="G7" s="64" t="s">
        <v>31</v>
      </c>
      <c r="H7" s="64" t="s">
        <v>32</v>
      </c>
      <c r="I7" s="64"/>
      <c r="J7" s="64"/>
      <c r="K7" s="64"/>
      <c r="L7"/>
      <c r="M7"/>
      <c r="N7"/>
      <c r="O7"/>
      <c r="P7"/>
      <c r="Q7"/>
    </row>
    <row r="8" spans="1:17" s="21" customFormat="1" ht="18" customHeight="1" x14ac:dyDescent="0.2">
      <c r="A8" s="34" t="s">
        <v>52</v>
      </c>
      <c r="B8" s="35">
        <v>19920</v>
      </c>
      <c r="C8" s="59">
        <v>20875</v>
      </c>
      <c r="D8" s="50">
        <v>1650</v>
      </c>
      <c r="E8" s="37">
        <v>2282</v>
      </c>
      <c r="F8" s="38">
        <f>D8-E8</f>
        <v>-632</v>
      </c>
      <c r="G8" s="39">
        <f>H8-F8</f>
        <v>1587</v>
      </c>
      <c r="H8" s="39">
        <f>C8-B8</f>
        <v>955</v>
      </c>
      <c r="I8" s="40">
        <f>F8/B8</f>
        <v>-3.1726907630522092E-2</v>
      </c>
      <c r="J8" s="41">
        <f>G8/B8</f>
        <v>7.9668674698795183E-2</v>
      </c>
      <c r="K8" s="42">
        <f>H8/B8</f>
        <v>4.7941767068273092E-2</v>
      </c>
      <c r="L8"/>
      <c r="M8"/>
      <c r="N8"/>
      <c r="O8"/>
      <c r="P8"/>
      <c r="Q8"/>
    </row>
    <row r="9" spans="1:17" s="21" customFormat="1" ht="18" customHeight="1" x14ac:dyDescent="0.2">
      <c r="A9" s="34" t="s">
        <v>53</v>
      </c>
      <c r="B9" s="35">
        <v>16866</v>
      </c>
      <c r="C9" s="60">
        <v>16157</v>
      </c>
      <c r="D9" s="54">
        <v>2015</v>
      </c>
      <c r="E9" s="37">
        <v>1936</v>
      </c>
      <c r="F9" s="38">
        <f t="shared" ref="F9:F72" si="0">D9-E9</f>
        <v>79</v>
      </c>
      <c r="G9" s="39">
        <f t="shared" ref="G9:G72" si="1">H9-F9</f>
        <v>-788</v>
      </c>
      <c r="H9" s="39">
        <f t="shared" ref="H9:H72" si="2">C9-B9</f>
        <v>-709</v>
      </c>
      <c r="I9" s="43">
        <f t="shared" ref="I9:I72" si="3">F9/B9</f>
        <v>4.6839796039369148E-3</v>
      </c>
      <c r="J9" s="41">
        <f t="shared" ref="J9:J72" si="4">G9/B9</f>
        <v>-4.6721214277244162E-2</v>
      </c>
      <c r="K9" s="44">
        <f t="shared" ref="K9:K72" si="5">H9/B9</f>
        <v>-4.2037234673307243E-2</v>
      </c>
      <c r="L9"/>
      <c r="M9"/>
      <c r="N9"/>
      <c r="O9"/>
      <c r="P9"/>
      <c r="Q9"/>
    </row>
    <row r="10" spans="1:17" s="21" customFormat="1" ht="18" customHeight="1" x14ac:dyDescent="0.2">
      <c r="A10" s="34" t="s">
        <v>54</v>
      </c>
      <c r="B10" s="35">
        <v>44963</v>
      </c>
      <c r="C10" s="60">
        <v>45870</v>
      </c>
      <c r="D10" s="54">
        <v>5193</v>
      </c>
      <c r="E10" s="37">
        <v>4686</v>
      </c>
      <c r="F10" s="38">
        <f t="shared" si="0"/>
        <v>507</v>
      </c>
      <c r="G10" s="39">
        <f t="shared" si="1"/>
        <v>400</v>
      </c>
      <c r="H10" s="39">
        <f t="shared" si="2"/>
        <v>907</v>
      </c>
      <c r="I10" s="43">
        <f t="shared" si="3"/>
        <v>1.127593799346129E-2</v>
      </c>
      <c r="J10" s="41">
        <f t="shared" si="4"/>
        <v>8.8962035451371126E-3</v>
      </c>
      <c r="K10" s="44">
        <f t="shared" si="5"/>
        <v>2.0172141538598403E-2</v>
      </c>
      <c r="L10"/>
      <c r="M10"/>
      <c r="N10"/>
      <c r="O10"/>
      <c r="P10"/>
      <c r="Q10"/>
    </row>
    <row r="11" spans="1:17" s="21" customFormat="1" ht="18" customHeight="1" x14ac:dyDescent="0.2">
      <c r="A11" s="34" t="s">
        <v>55</v>
      </c>
      <c r="B11" s="35">
        <v>15013</v>
      </c>
      <c r="C11" s="60">
        <v>15014</v>
      </c>
      <c r="D11" s="54">
        <v>1300</v>
      </c>
      <c r="E11" s="37">
        <v>1508</v>
      </c>
      <c r="F11" s="38">
        <f t="shared" si="0"/>
        <v>-208</v>
      </c>
      <c r="G11" s="39">
        <f t="shared" si="1"/>
        <v>209</v>
      </c>
      <c r="H11" s="39">
        <f t="shared" si="2"/>
        <v>1</v>
      </c>
      <c r="I11" s="43">
        <f t="shared" si="3"/>
        <v>-1.3854659295277426E-2</v>
      </c>
      <c r="J11" s="41">
        <f t="shared" si="4"/>
        <v>1.3921268234197029E-2</v>
      </c>
      <c r="K11" s="44">
        <f t="shared" si="5"/>
        <v>6.6608938919603006E-5</v>
      </c>
      <c r="L11"/>
      <c r="M11"/>
      <c r="N11"/>
      <c r="O11"/>
      <c r="P11"/>
      <c r="Q11"/>
    </row>
    <row r="12" spans="1:17" s="21" customFormat="1" ht="18" customHeight="1" x14ac:dyDescent="0.2">
      <c r="A12" s="34" t="s">
        <v>56</v>
      </c>
      <c r="B12" s="35">
        <v>226658</v>
      </c>
      <c r="C12" s="60">
        <v>248007</v>
      </c>
      <c r="D12" s="54">
        <v>33523</v>
      </c>
      <c r="E12" s="37">
        <v>16000</v>
      </c>
      <c r="F12" s="38">
        <f t="shared" si="0"/>
        <v>17523</v>
      </c>
      <c r="G12" s="39">
        <f t="shared" si="1"/>
        <v>3826</v>
      </c>
      <c r="H12" s="39">
        <f t="shared" si="2"/>
        <v>21349</v>
      </c>
      <c r="I12" s="43">
        <f t="shared" si="3"/>
        <v>7.7310308923576487E-2</v>
      </c>
      <c r="J12" s="41">
        <f t="shared" si="4"/>
        <v>1.6880057178656829E-2</v>
      </c>
      <c r="K12" s="44">
        <f t="shared" si="5"/>
        <v>9.4190366102233317E-2</v>
      </c>
      <c r="L12"/>
      <c r="M12"/>
      <c r="N12"/>
      <c r="O12"/>
      <c r="P12"/>
      <c r="Q12"/>
    </row>
    <row r="13" spans="1:17" s="21" customFormat="1" ht="18" customHeight="1" x14ac:dyDescent="0.2">
      <c r="A13" s="34" t="s">
        <v>57</v>
      </c>
      <c r="B13" s="35">
        <v>13804</v>
      </c>
      <c r="C13" s="60">
        <v>13587</v>
      </c>
      <c r="D13" s="54">
        <v>1484</v>
      </c>
      <c r="E13" s="37">
        <v>1249</v>
      </c>
      <c r="F13" s="38">
        <f t="shared" si="0"/>
        <v>235</v>
      </c>
      <c r="G13" s="39">
        <f t="shared" si="1"/>
        <v>-452</v>
      </c>
      <c r="H13" s="39">
        <f t="shared" si="2"/>
        <v>-217</v>
      </c>
      <c r="I13" s="43">
        <f t="shared" si="3"/>
        <v>1.702405099971023E-2</v>
      </c>
      <c r="J13" s="41">
        <f t="shared" si="4"/>
        <v>-3.2744132135612863E-2</v>
      </c>
      <c r="K13" s="44">
        <f t="shared" si="5"/>
        <v>-1.5720081135902637E-2</v>
      </c>
      <c r="L13"/>
      <c r="M13"/>
      <c r="N13"/>
      <c r="O13"/>
      <c r="P13"/>
      <c r="Q13"/>
    </row>
    <row r="14" spans="1:17" s="21" customFormat="1" ht="18" customHeight="1" x14ac:dyDescent="0.2">
      <c r="A14" s="34" t="s">
        <v>58</v>
      </c>
      <c r="B14" s="35">
        <v>15674</v>
      </c>
      <c r="C14" s="60">
        <v>15457</v>
      </c>
      <c r="D14" s="54">
        <v>1491</v>
      </c>
      <c r="E14" s="37">
        <v>1771</v>
      </c>
      <c r="F14" s="38">
        <f t="shared" si="0"/>
        <v>-280</v>
      </c>
      <c r="G14" s="39">
        <f t="shared" si="1"/>
        <v>63</v>
      </c>
      <c r="H14" s="39">
        <f t="shared" si="2"/>
        <v>-217</v>
      </c>
      <c r="I14" s="43">
        <f t="shared" si="3"/>
        <v>-1.7863978563225726E-2</v>
      </c>
      <c r="J14" s="41">
        <f t="shared" si="4"/>
        <v>4.0193951767257879E-3</v>
      </c>
      <c r="K14" s="44">
        <f t="shared" si="5"/>
        <v>-1.3844583386499937E-2</v>
      </c>
      <c r="L14"/>
      <c r="M14"/>
      <c r="N14"/>
      <c r="O14"/>
      <c r="P14"/>
      <c r="Q14"/>
    </row>
    <row r="15" spans="1:17" s="21" customFormat="1" ht="18" customHeight="1" x14ac:dyDescent="0.2">
      <c r="A15" s="34" t="s">
        <v>59</v>
      </c>
      <c r="B15" s="35">
        <v>40631</v>
      </c>
      <c r="C15" s="60">
        <v>48971</v>
      </c>
      <c r="D15" s="54">
        <v>6245</v>
      </c>
      <c r="E15" s="37">
        <v>2638</v>
      </c>
      <c r="F15" s="38">
        <f t="shared" si="0"/>
        <v>3607</v>
      </c>
      <c r="G15" s="39">
        <f t="shared" si="1"/>
        <v>4733</v>
      </c>
      <c r="H15" s="39">
        <f t="shared" si="2"/>
        <v>8340</v>
      </c>
      <c r="I15" s="43">
        <f t="shared" si="3"/>
        <v>8.8774580984962215E-2</v>
      </c>
      <c r="J15" s="41">
        <f t="shared" si="4"/>
        <v>0.11648741109005439</v>
      </c>
      <c r="K15" s="44">
        <f t="shared" si="5"/>
        <v>0.20526199207501661</v>
      </c>
      <c r="L15"/>
      <c r="M15"/>
      <c r="N15"/>
      <c r="O15"/>
      <c r="P15"/>
      <c r="Q15"/>
    </row>
    <row r="16" spans="1:17" s="21" customFormat="1" ht="18" customHeight="1" x14ac:dyDescent="0.2">
      <c r="A16" s="34" t="s">
        <v>60</v>
      </c>
      <c r="B16" s="35">
        <v>55195</v>
      </c>
      <c r="C16" s="60">
        <v>62415</v>
      </c>
      <c r="D16" s="54">
        <v>7325</v>
      </c>
      <c r="E16" s="37">
        <v>5057</v>
      </c>
      <c r="F16" s="38">
        <f t="shared" si="0"/>
        <v>2268</v>
      </c>
      <c r="G16" s="39">
        <f t="shared" si="1"/>
        <v>4952</v>
      </c>
      <c r="H16" s="39">
        <f t="shared" si="2"/>
        <v>7220</v>
      </c>
      <c r="I16" s="43">
        <f t="shared" si="3"/>
        <v>4.1090678503487632E-2</v>
      </c>
      <c r="J16" s="41">
        <f t="shared" si="4"/>
        <v>8.9718271582570883E-2</v>
      </c>
      <c r="K16" s="44">
        <f t="shared" si="5"/>
        <v>0.13080895008605853</v>
      </c>
      <c r="L16"/>
      <c r="M16"/>
      <c r="N16"/>
      <c r="O16"/>
      <c r="P16"/>
      <c r="Q16"/>
    </row>
    <row r="17" spans="1:17" s="21" customFormat="1" ht="18" customHeight="1" x14ac:dyDescent="0.2">
      <c r="A17" s="34" t="s">
        <v>61</v>
      </c>
      <c r="B17" s="35">
        <v>33557</v>
      </c>
      <c r="C17" s="60">
        <v>34690</v>
      </c>
      <c r="D17" s="54">
        <v>5514</v>
      </c>
      <c r="E17" s="37">
        <v>3281</v>
      </c>
      <c r="F17" s="38">
        <f t="shared" si="0"/>
        <v>2233</v>
      </c>
      <c r="G17" s="39">
        <f t="shared" si="1"/>
        <v>-1100</v>
      </c>
      <c r="H17" s="39">
        <f t="shared" si="2"/>
        <v>1133</v>
      </c>
      <c r="I17" s="43">
        <f t="shared" si="3"/>
        <v>6.6543493160890421E-2</v>
      </c>
      <c r="J17" s="41">
        <f t="shared" si="4"/>
        <v>-3.278004589206425E-2</v>
      </c>
      <c r="K17" s="44">
        <f t="shared" si="5"/>
        <v>3.3763447268826179E-2</v>
      </c>
      <c r="L17"/>
      <c r="M17"/>
      <c r="N17"/>
      <c r="O17"/>
      <c r="P17"/>
      <c r="Q17"/>
    </row>
    <row r="18" spans="1:17" s="21" customFormat="1" ht="18" customHeight="1" x14ac:dyDescent="0.2">
      <c r="A18" s="34" t="s">
        <v>62</v>
      </c>
      <c r="B18" s="35">
        <v>52468</v>
      </c>
      <c r="C18" s="60">
        <v>56833</v>
      </c>
      <c r="D18" s="54">
        <v>6467</v>
      </c>
      <c r="E18" s="37">
        <v>5010</v>
      </c>
      <c r="F18" s="38">
        <f t="shared" si="0"/>
        <v>1457</v>
      </c>
      <c r="G18" s="39">
        <f t="shared" si="1"/>
        <v>2908</v>
      </c>
      <c r="H18" s="39">
        <f t="shared" si="2"/>
        <v>4365</v>
      </c>
      <c r="I18" s="43">
        <f t="shared" si="3"/>
        <v>2.7769307006175192E-2</v>
      </c>
      <c r="J18" s="41">
        <f t="shared" si="4"/>
        <v>5.5424258595715481E-2</v>
      </c>
      <c r="K18" s="44">
        <f t="shared" si="5"/>
        <v>8.3193565601890673E-2</v>
      </c>
      <c r="L18"/>
      <c r="M18"/>
      <c r="N18"/>
      <c r="O18"/>
      <c r="P18"/>
      <c r="Q18"/>
    </row>
    <row r="19" spans="1:17" s="21" customFormat="1" ht="18" customHeight="1" x14ac:dyDescent="0.2">
      <c r="A19" s="34" t="s">
        <v>63</v>
      </c>
      <c r="B19" s="35">
        <v>17243</v>
      </c>
      <c r="C19" s="60">
        <v>16644</v>
      </c>
      <c r="D19" s="54">
        <v>1902</v>
      </c>
      <c r="E19" s="37">
        <v>1701</v>
      </c>
      <c r="F19" s="38">
        <f t="shared" si="0"/>
        <v>201</v>
      </c>
      <c r="G19" s="39">
        <f t="shared" si="1"/>
        <v>-800</v>
      </c>
      <c r="H19" s="39">
        <f t="shared" si="2"/>
        <v>-599</v>
      </c>
      <c r="I19" s="43">
        <f t="shared" si="3"/>
        <v>1.1656904251000405E-2</v>
      </c>
      <c r="J19" s="41">
        <f t="shared" si="4"/>
        <v>-4.6395638809951865E-2</v>
      </c>
      <c r="K19" s="44">
        <f t="shared" si="5"/>
        <v>-3.4738734558951462E-2</v>
      </c>
      <c r="L19"/>
      <c r="M19"/>
      <c r="N19"/>
      <c r="O19"/>
      <c r="P19"/>
      <c r="Q19"/>
    </row>
    <row r="20" spans="1:17" s="21" customFormat="1" ht="18" customHeight="1" x14ac:dyDescent="0.2">
      <c r="A20" s="34" t="s">
        <v>64</v>
      </c>
      <c r="B20" s="35">
        <v>426526</v>
      </c>
      <c r="C20" s="60">
        <v>488073</v>
      </c>
      <c r="D20" s="54">
        <v>59072</v>
      </c>
      <c r="E20" s="37">
        <v>26699</v>
      </c>
      <c r="F20" s="38">
        <f t="shared" si="0"/>
        <v>32373</v>
      </c>
      <c r="G20" s="39">
        <f t="shared" si="1"/>
        <v>29174</v>
      </c>
      <c r="H20" s="39">
        <f t="shared" si="2"/>
        <v>61547</v>
      </c>
      <c r="I20" s="43">
        <f t="shared" si="3"/>
        <v>7.5899241781274759E-2</v>
      </c>
      <c r="J20" s="41">
        <f t="shared" si="4"/>
        <v>6.8399112832511974E-2</v>
      </c>
      <c r="K20" s="44">
        <f t="shared" si="5"/>
        <v>0.14429835461378673</v>
      </c>
      <c r="L20"/>
      <c r="M20"/>
      <c r="N20"/>
      <c r="O20"/>
      <c r="P20"/>
      <c r="Q20"/>
    </row>
    <row r="21" spans="1:17" s="21" customFormat="1" ht="18" customHeight="1" x14ac:dyDescent="0.2">
      <c r="A21" s="34" t="s">
        <v>65</v>
      </c>
      <c r="B21" s="35">
        <v>85897</v>
      </c>
      <c r="C21" s="60">
        <v>88759</v>
      </c>
      <c r="D21" s="54">
        <v>9497</v>
      </c>
      <c r="E21" s="37">
        <v>8588</v>
      </c>
      <c r="F21" s="38">
        <f t="shared" si="0"/>
        <v>909</v>
      </c>
      <c r="G21" s="39">
        <f t="shared" si="1"/>
        <v>1953</v>
      </c>
      <c r="H21" s="39">
        <f t="shared" si="2"/>
        <v>2862</v>
      </c>
      <c r="I21" s="43">
        <f t="shared" si="3"/>
        <v>1.0582441761644761E-2</v>
      </c>
      <c r="J21" s="41">
        <f t="shared" si="4"/>
        <v>2.2736533289870426E-2</v>
      </c>
      <c r="K21" s="44">
        <f t="shared" si="5"/>
        <v>3.3318975051515189E-2</v>
      </c>
      <c r="L21"/>
      <c r="M21"/>
      <c r="N21"/>
      <c r="O21"/>
      <c r="P21"/>
      <c r="Q21"/>
    </row>
    <row r="22" spans="1:17" s="21" customFormat="1" ht="18" customHeight="1" x14ac:dyDescent="0.2">
      <c r="A22" s="34" t="s">
        <v>66</v>
      </c>
      <c r="B22" s="35">
        <v>27961</v>
      </c>
      <c r="C22" s="60">
        <v>27785</v>
      </c>
      <c r="D22" s="54">
        <v>2489</v>
      </c>
      <c r="E22" s="37">
        <v>3057</v>
      </c>
      <c r="F22" s="38">
        <f t="shared" si="0"/>
        <v>-568</v>
      </c>
      <c r="G22" s="39">
        <f t="shared" si="1"/>
        <v>392</v>
      </c>
      <c r="H22" s="39">
        <f t="shared" si="2"/>
        <v>-176</v>
      </c>
      <c r="I22" s="43">
        <f t="shared" si="3"/>
        <v>-2.0314008797968599E-2</v>
      </c>
      <c r="J22" s="41">
        <f t="shared" si="4"/>
        <v>1.4019527198598048E-2</v>
      </c>
      <c r="K22" s="44">
        <f t="shared" si="5"/>
        <v>-6.2944815993705517E-3</v>
      </c>
      <c r="L22"/>
      <c r="M22"/>
      <c r="N22"/>
      <c r="O22"/>
      <c r="P22"/>
      <c r="Q22"/>
    </row>
    <row r="23" spans="1:17" s="21" customFormat="1" ht="18" customHeight="1" x14ac:dyDescent="0.2">
      <c r="A23" s="34" t="s">
        <v>67</v>
      </c>
      <c r="B23" s="35">
        <v>43287</v>
      </c>
      <c r="C23" s="60">
        <v>44159</v>
      </c>
      <c r="D23" s="54">
        <v>4900</v>
      </c>
      <c r="E23" s="37">
        <v>4289</v>
      </c>
      <c r="F23" s="38">
        <f t="shared" si="0"/>
        <v>611</v>
      </c>
      <c r="G23" s="39">
        <f t="shared" si="1"/>
        <v>261</v>
      </c>
      <c r="H23" s="39">
        <f t="shared" si="2"/>
        <v>872</v>
      </c>
      <c r="I23" s="43">
        <f t="shared" si="3"/>
        <v>1.4115092290988056E-2</v>
      </c>
      <c r="J23" s="41">
        <f t="shared" si="4"/>
        <v>6.0295238755284494E-3</v>
      </c>
      <c r="K23" s="44">
        <f t="shared" si="5"/>
        <v>2.0144616166516506E-2</v>
      </c>
      <c r="L23"/>
      <c r="M23"/>
      <c r="N23"/>
      <c r="O23"/>
      <c r="P23"/>
      <c r="Q23"/>
    </row>
    <row r="24" spans="1:17" s="21" customFormat="1" ht="18" customHeight="1" x14ac:dyDescent="0.2">
      <c r="A24" s="34" t="s">
        <v>68</v>
      </c>
      <c r="B24" s="35">
        <v>39858</v>
      </c>
      <c r="C24" s="60">
        <v>43857</v>
      </c>
      <c r="D24" s="54">
        <v>4692</v>
      </c>
      <c r="E24" s="37">
        <v>2789</v>
      </c>
      <c r="F24" s="38">
        <f t="shared" si="0"/>
        <v>1903</v>
      </c>
      <c r="G24" s="39">
        <f t="shared" si="1"/>
        <v>2096</v>
      </c>
      <c r="H24" s="39">
        <f t="shared" si="2"/>
        <v>3999</v>
      </c>
      <c r="I24" s="43">
        <f t="shared" si="3"/>
        <v>4.7744492949972399E-2</v>
      </c>
      <c r="J24" s="41">
        <f t="shared" si="4"/>
        <v>5.2586682723669023E-2</v>
      </c>
      <c r="K24" s="44">
        <f t="shared" si="5"/>
        <v>0.10033117567364143</v>
      </c>
      <c r="L24"/>
      <c r="M24"/>
      <c r="N24"/>
      <c r="O24"/>
      <c r="P24"/>
      <c r="Q24"/>
    </row>
    <row r="25" spans="1:17" s="21" customFormat="1" ht="18" customHeight="1" x14ac:dyDescent="0.2">
      <c r="A25" s="34" t="s">
        <v>69</v>
      </c>
      <c r="B25" s="35">
        <v>93142</v>
      </c>
      <c r="C25" s="60">
        <v>98736</v>
      </c>
      <c r="D25" s="54">
        <v>11486</v>
      </c>
      <c r="E25" s="37">
        <v>7077</v>
      </c>
      <c r="F25" s="38">
        <f t="shared" si="0"/>
        <v>4409</v>
      </c>
      <c r="G25" s="39">
        <f t="shared" si="1"/>
        <v>1185</v>
      </c>
      <c r="H25" s="39">
        <f t="shared" si="2"/>
        <v>5594</v>
      </c>
      <c r="I25" s="43">
        <f t="shared" si="3"/>
        <v>4.7336325180906573E-2</v>
      </c>
      <c r="J25" s="41">
        <f t="shared" si="4"/>
        <v>1.2722509716347082E-2</v>
      </c>
      <c r="K25" s="44">
        <f t="shared" si="5"/>
        <v>6.0058834897253659E-2</v>
      </c>
      <c r="L25"/>
      <c r="M25"/>
      <c r="N25"/>
      <c r="O25"/>
      <c r="P25"/>
      <c r="Q25"/>
    </row>
    <row r="26" spans="1:17" s="21" customFormat="1" ht="18" customHeight="1" x14ac:dyDescent="0.2">
      <c r="A26" s="34" t="s">
        <v>70</v>
      </c>
      <c r="B26" s="35">
        <v>5088</v>
      </c>
      <c r="C26" s="60">
        <v>4423</v>
      </c>
      <c r="D26" s="54">
        <v>358</v>
      </c>
      <c r="E26" s="37">
        <v>506</v>
      </c>
      <c r="F26" s="38">
        <f t="shared" si="0"/>
        <v>-148</v>
      </c>
      <c r="G26" s="39">
        <f t="shared" si="1"/>
        <v>-517</v>
      </c>
      <c r="H26" s="39">
        <f t="shared" si="2"/>
        <v>-665</v>
      </c>
      <c r="I26" s="43">
        <f t="shared" si="3"/>
        <v>-2.9088050314465409E-2</v>
      </c>
      <c r="J26" s="41">
        <f t="shared" si="4"/>
        <v>-0.10161163522012578</v>
      </c>
      <c r="K26" s="44">
        <f t="shared" si="5"/>
        <v>-0.13069968553459119</v>
      </c>
      <c r="L26"/>
      <c r="M26"/>
      <c r="N26"/>
      <c r="O26"/>
      <c r="P26"/>
      <c r="Q26"/>
    </row>
    <row r="27" spans="1:17" s="21" customFormat="1" ht="18" customHeight="1" x14ac:dyDescent="0.2">
      <c r="A27" s="34" t="s">
        <v>71</v>
      </c>
      <c r="B27" s="35">
        <v>97296</v>
      </c>
      <c r="C27" s="60">
        <v>101633</v>
      </c>
      <c r="D27" s="54">
        <v>11615</v>
      </c>
      <c r="E27" s="37">
        <v>9072</v>
      </c>
      <c r="F27" s="38">
        <f t="shared" si="0"/>
        <v>2543</v>
      </c>
      <c r="G27" s="39">
        <f t="shared" si="1"/>
        <v>1794</v>
      </c>
      <c r="H27" s="39">
        <f t="shared" si="2"/>
        <v>4337</v>
      </c>
      <c r="I27" s="43">
        <f t="shared" si="3"/>
        <v>2.6136737378720604E-2</v>
      </c>
      <c r="J27" s="41">
        <f t="shared" si="4"/>
        <v>1.8438579181055747E-2</v>
      </c>
      <c r="K27" s="44">
        <f t="shared" si="5"/>
        <v>4.4575316559776354E-2</v>
      </c>
      <c r="L27"/>
      <c r="M27"/>
      <c r="N27"/>
      <c r="O27"/>
      <c r="P27"/>
      <c r="Q27"/>
    </row>
    <row r="28" spans="1:17" s="21" customFormat="1" ht="18" customHeight="1" x14ac:dyDescent="0.2">
      <c r="A28" s="34" t="s">
        <v>72</v>
      </c>
      <c r="B28" s="35">
        <v>10024</v>
      </c>
      <c r="C28" s="60">
        <v>9304</v>
      </c>
      <c r="D28" s="54">
        <v>1087</v>
      </c>
      <c r="E28" s="37">
        <v>1120</v>
      </c>
      <c r="F28" s="38">
        <f t="shared" si="0"/>
        <v>-33</v>
      </c>
      <c r="G28" s="39">
        <f t="shared" si="1"/>
        <v>-687</v>
      </c>
      <c r="H28" s="39">
        <f t="shared" si="2"/>
        <v>-720</v>
      </c>
      <c r="I28" s="43">
        <f t="shared" si="3"/>
        <v>-3.2920989624900241E-3</v>
      </c>
      <c r="J28" s="41">
        <f t="shared" si="4"/>
        <v>-6.8535514764565042E-2</v>
      </c>
      <c r="K28" s="44">
        <f t="shared" si="5"/>
        <v>-7.1827613727055067E-2</v>
      </c>
      <c r="L28"/>
      <c r="M28"/>
      <c r="N28"/>
      <c r="O28"/>
      <c r="P28"/>
      <c r="Q28"/>
    </row>
    <row r="29" spans="1:17" s="21" customFormat="1" ht="18" customHeight="1" x14ac:dyDescent="0.2">
      <c r="A29" s="34" t="s">
        <v>73</v>
      </c>
      <c r="B29" s="35">
        <v>49597</v>
      </c>
      <c r="C29" s="60">
        <v>51208</v>
      </c>
      <c r="D29" s="54">
        <v>5698</v>
      </c>
      <c r="E29" s="37">
        <v>4953</v>
      </c>
      <c r="F29" s="38">
        <f t="shared" si="0"/>
        <v>745</v>
      </c>
      <c r="G29" s="39">
        <f t="shared" si="1"/>
        <v>866</v>
      </c>
      <c r="H29" s="39">
        <f t="shared" si="2"/>
        <v>1611</v>
      </c>
      <c r="I29" s="43">
        <f t="shared" si="3"/>
        <v>1.5021069822771538E-2</v>
      </c>
      <c r="J29" s="41">
        <f t="shared" si="4"/>
        <v>1.7460733512107588E-2</v>
      </c>
      <c r="K29" s="44">
        <f t="shared" si="5"/>
        <v>3.2481803334879128E-2</v>
      </c>
      <c r="L29"/>
      <c r="M29"/>
      <c r="N29"/>
      <c r="O29"/>
      <c r="P29"/>
      <c r="Q29"/>
    </row>
    <row r="30" spans="1:17" s="21" customFormat="1" ht="18" customHeight="1" x14ac:dyDescent="0.2">
      <c r="A30" s="34" t="s">
        <v>74</v>
      </c>
      <c r="B30" s="35">
        <v>33647</v>
      </c>
      <c r="C30" s="60">
        <v>36842</v>
      </c>
      <c r="D30" s="54">
        <v>4168</v>
      </c>
      <c r="E30" s="37">
        <v>3210</v>
      </c>
      <c r="F30" s="38">
        <f t="shared" si="0"/>
        <v>958</v>
      </c>
      <c r="G30" s="39">
        <f t="shared" si="1"/>
        <v>2237</v>
      </c>
      <c r="H30" s="39">
        <f t="shared" si="2"/>
        <v>3195</v>
      </c>
      <c r="I30" s="43">
        <f t="shared" si="3"/>
        <v>2.8472077748387673E-2</v>
      </c>
      <c r="J30" s="41">
        <f t="shared" si="4"/>
        <v>6.6484381965702735E-2</v>
      </c>
      <c r="K30" s="44">
        <f t="shared" si="5"/>
        <v>9.4956459714090405E-2</v>
      </c>
      <c r="L30"/>
      <c r="M30"/>
      <c r="N30"/>
      <c r="O30"/>
      <c r="P30"/>
      <c r="Q30"/>
    </row>
    <row r="31" spans="1:17" s="21" customFormat="1" ht="18" customHeight="1" x14ac:dyDescent="0.2">
      <c r="A31" s="34" t="s">
        <v>75</v>
      </c>
      <c r="B31" s="35">
        <v>19105</v>
      </c>
      <c r="C31" s="60">
        <v>19051</v>
      </c>
      <c r="D31" s="54">
        <v>2204</v>
      </c>
      <c r="E31" s="37">
        <v>2310</v>
      </c>
      <c r="F31" s="38">
        <f t="shared" si="0"/>
        <v>-106</v>
      </c>
      <c r="G31" s="39">
        <f t="shared" si="1"/>
        <v>52</v>
      </c>
      <c r="H31" s="39">
        <f t="shared" si="2"/>
        <v>-54</v>
      </c>
      <c r="I31" s="43">
        <f t="shared" si="3"/>
        <v>-5.548285789060455E-3</v>
      </c>
      <c r="J31" s="41">
        <f t="shared" si="4"/>
        <v>2.7218005757655064E-3</v>
      </c>
      <c r="K31" s="44">
        <f t="shared" si="5"/>
        <v>-2.8264852132949491E-3</v>
      </c>
      <c r="L31"/>
      <c r="M31"/>
      <c r="N31"/>
      <c r="O31"/>
      <c r="P31"/>
      <c r="Q31"/>
    </row>
    <row r="32" spans="1:17" s="21" customFormat="1" ht="18" customHeight="1" x14ac:dyDescent="0.2">
      <c r="A32" s="34" t="s">
        <v>76</v>
      </c>
      <c r="B32" s="35">
        <v>22780</v>
      </c>
      <c r="C32" s="60">
        <v>23687</v>
      </c>
      <c r="D32" s="54">
        <v>3102</v>
      </c>
      <c r="E32" s="37">
        <v>1890</v>
      </c>
      <c r="F32" s="38">
        <f t="shared" si="0"/>
        <v>1212</v>
      </c>
      <c r="G32" s="39">
        <f t="shared" si="1"/>
        <v>-305</v>
      </c>
      <c r="H32" s="39">
        <f t="shared" si="2"/>
        <v>907</v>
      </c>
      <c r="I32" s="43">
        <f t="shared" si="3"/>
        <v>5.320456540825285E-2</v>
      </c>
      <c r="J32" s="41">
        <f t="shared" si="4"/>
        <v>-1.3388937664618086E-2</v>
      </c>
      <c r="K32" s="44">
        <f t="shared" si="5"/>
        <v>3.9815627743634764E-2</v>
      </c>
      <c r="L32"/>
      <c r="M32"/>
      <c r="N32"/>
      <c r="O32"/>
      <c r="P32"/>
      <c r="Q32"/>
    </row>
    <row r="33" spans="1:17" s="21" customFormat="1" ht="18" customHeight="1" x14ac:dyDescent="0.2">
      <c r="A33" s="34" t="s">
        <v>77</v>
      </c>
      <c r="B33" s="35">
        <v>6861</v>
      </c>
      <c r="C33" s="60">
        <v>5916</v>
      </c>
      <c r="D33" s="54">
        <v>439</v>
      </c>
      <c r="E33" s="37">
        <v>873</v>
      </c>
      <c r="F33" s="38">
        <f t="shared" si="0"/>
        <v>-434</v>
      </c>
      <c r="G33" s="39">
        <f t="shared" si="1"/>
        <v>-511</v>
      </c>
      <c r="H33" s="39">
        <f t="shared" si="2"/>
        <v>-945</v>
      </c>
      <c r="I33" s="43">
        <f t="shared" si="3"/>
        <v>-6.3256085118787345E-2</v>
      </c>
      <c r="J33" s="41">
        <f t="shared" si="4"/>
        <v>-7.4478938930185104E-2</v>
      </c>
      <c r="K33" s="44">
        <f t="shared" si="5"/>
        <v>-0.13773502404897245</v>
      </c>
      <c r="L33"/>
      <c r="M33"/>
      <c r="N33"/>
      <c r="O33"/>
      <c r="P33"/>
      <c r="Q33"/>
    </row>
    <row r="34" spans="1:17" s="21" customFormat="1" ht="18" customHeight="1" x14ac:dyDescent="0.2">
      <c r="A34" s="34" t="s">
        <v>78</v>
      </c>
      <c r="B34" s="35">
        <v>19100</v>
      </c>
      <c r="C34" s="60">
        <v>20449</v>
      </c>
      <c r="D34" s="54">
        <v>2396</v>
      </c>
      <c r="E34" s="37">
        <v>1936</v>
      </c>
      <c r="F34" s="38">
        <f t="shared" si="0"/>
        <v>460</v>
      </c>
      <c r="G34" s="39">
        <f t="shared" si="1"/>
        <v>889</v>
      </c>
      <c r="H34" s="39">
        <f t="shared" si="2"/>
        <v>1349</v>
      </c>
      <c r="I34" s="43">
        <f t="shared" si="3"/>
        <v>2.4083769633507852E-2</v>
      </c>
      <c r="J34" s="41">
        <f t="shared" si="4"/>
        <v>4.6544502617801048E-2</v>
      </c>
      <c r="K34" s="44">
        <f t="shared" si="5"/>
        <v>7.0628272251308896E-2</v>
      </c>
      <c r="L34"/>
      <c r="M34"/>
      <c r="N34"/>
      <c r="O34"/>
      <c r="P34"/>
      <c r="Q34"/>
    </row>
    <row r="35" spans="1:17" s="21" customFormat="1" ht="18" customHeight="1" x14ac:dyDescent="0.2">
      <c r="A35" s="34" t="s">
        <v>79</v>
      </c>
      <c r="B35" s="35">
        <v>75767</v>
      </c>
      <c r="C35" s="60">
        <v>83686</v>
      </c>
      <c r="D35" s="54">
        <v>9924</v>
      </c>
      <c r="E35" s="37">
        <v>5981</v>
      </c>
      <c r="F35" s="38">
        <f t="shared" si="0"/>
        <v>3943</v>
      </c>
      <c r="G35" s="39">
        <f t="shared" si="1"/>
        <v>3976</v>
      </c>
      <c r="H35" s="39">
        <f t="shared" si="2"/>
        <v>7919</v>
      </c>
      <c r="I35" s="43">
        <f t="shared" si="3"/>
        <v>5.204112608391516E-2</v>
      </c>
      <c r="J35" s="41">
        <f t="shared" si="4"/>
        <v>5.2476671902015389E-2</v>
      </c>
      <c r="K35" s="44">
        <f t="shared" si="5"/>
        <v>0.10451779798593056</v>
      </c>
      <c r="L35"/>
      <c r="M35"/>
      <c r="N35"/>
      <c r="O35"/>
      <c r="P35"/>
      <c r="Q35"/>
    </row>
    <row r="36" spans="1:17" s="21" customFormat="1" ht="18" customHeight="1" x14ac:dyDescent="0.2">
      <c r="A36" s="34" t="s">
        <v>80</v>
      </c>
      <c r="B36" s="35">
        <v>24316</v>
      </c>
      <c r="C36" s="60">
        <v>26664</v>
      </c>
      <c r="D36" s="54">
        <v>2855</v>
      </c>
      <c r="E36" s="37">
        <v>2751</v>
      </c>
      <c r="F36" s="38">
        <f t="shared" si="0"/>
        <v>104</v>
      </c>
      <c r="G36" s="39">
        <f t="shared" si="1"/>
        <v>2244</v>
      </c>
      <c r="H36" s="39">
        <f t="shared" si="2"/>
        <v>2348</v>
      </c>
      <c r="I36" s="43">
        <f t="shared" si="3"/>
        <v>4.2770192465866096E-3</v>
      </c>
      <c r="J36" s="41">
        <f t="shared" si="4"/>
        <v>9.2284915282118768E-2</v>
      </c>
      <c r="K36" s="44">
        <f t="shared" si="5"/>
        <v>9.6561934528705373E-2</v>
      </c>
      <c r="L36"/>
      <c r="M36"/>
      <c r="N36"/>
      <c r="O36"/>
      <c r="P36"/>
      <c r="Q36"/>
    </row>
    <row r="37" spans="1:17" s="21" customFormat="1" ht="18" customHeight="1" x14ac:dyDescent="0.2">
      <c r="A37" s="34" t="s">
        <v>81</v>
      </c>
      <c r="B37" s="35">
        <v>149577</v>
      </c>
      <c r="C37" s="60">
        <v>166426</v>
      </c>
      <c r="D37" s="54">
        <v>21581</v>
      </c>
      <c r="E37" s="37">
        <v>12598</v>
      </c>
      <c r="F37" s="38">
        <f t="shared" si="0"/>
        <v>8983</v>
      </c>
      <c r="G37" s="39">
        <f t="shared" si="1"/>
        <v>7866</v>
      </c>
      <c r="H37" s="39">
        <f t="shared" si="2"/>
        <v>16849</v>
      </c>
      <c r="I37" s="43">
        <f t="shared" si="3"/>
        <v>6.0056024656197145E-2</v>
      </c>
      <c r="J37" s="41">
        <f t="shared" si="4"/>
        <v>5.2588299003188996E-2</v>
      </c>
      <c r="K37" s="44">
        <f t="shared" si="5"/>
        <v>0.11264432365938613</v>
      </c>
      <c r="L37"/>
      <c r="M37"/>
      <c r="N37"/>
      <c r="O37"/>
      <c r="P37"/>
      <c r="Q37"/>
    </row>
    <row r="38" spans="1:17" s="21" customFormat="1" ht="18" customHeight="1" x14ac:dyDescent="0.2">
      <c r="A38" s="34" t="s">
        <v>82</v>
      </c>
      <c r="B38" s="35">
        <v>20187</v>
      </c>
      <c r="C38" s="60">
        <v>20574</v>
      </c>
      <c r="D38" s="54">
        <v>2307</v>
      </c>
      <c r="E38" s="37">
        <v>1843</v>
      </c>
      <c r="F38" s="38">
        <f t="shared" si="0"/>
        <v>464</v>
      </c>
      <c r="G38" s="39">
        <f t="shared" si="1"/>
        <v>-77</v>
      </c>
      <c r="H38" s="39">
        <f t="shared" si="2"/>
        <v>387</v>
      </c>
      <c r="I38" s="43">
        <f t="shared" si="3"/>
        <v>2.2985089413979292E-2</v>
      </c>
      <c r="J38" s="41">
        <f t="shared" si="4"/>
        <v>-3.814335958785357E-3</v>
      </c>
      <c r="K38" s="44">
        <f t="shared" si="5"/>
        <v>1.9170753455193937E-2</v>
      </c>
      <c r="L38"/>
      <c r="M38"/>
      <c r="N38"/>
      <c r="O38"/>
      <c r="P38"/>
      <c r="Q38"/>
    </row>
    <row r="39" spans="1:17" s="21" customFormat="1" ht="18" customHeight="1" x14ac:dyDescent="0.2">
      <c r="A39" s="34" t="s">
        <v>83</v>
      </c>
      <c r="B39" s="35">
        <v>107120</v>
      </c>
      <c r="C39" s="60">
        <v>114638</v>
      </c>
      <c r="D39" s="54">
        <v>12897</v>
      </c>
      <c r="E39" s="37">
        <v>8953</v>
      </c>
      <c r="F39" s="38">
        <f t="shared" si="0"/>
        <v>3944</v>
      </c>
      <c r="G39" s="39">
        <f t="shared" si="1"/>
        <v>3574</v>
      </c>
      <c r="H39" s="39">
        <f t="shared" si="2"/>
        <v>7518</v>
      </c>
      <c r="I39" s="43">
        <f t="shared" si="3"/>
        <v>3.6818521284540703E-2</v>
      </c>
      <c r="J39" s="41">
        <f t="shared" si="4"/>
        <v>3.3364451082897685E-2</v>
      </c>
      <c r="K39" s="44">
        <f t="shared" si="5"/>
        <v>7.0182972367438382E-2</v>
      </c>
      <c r="L39"/>
      <c r="M39"/>
      <c r="N39"/>
      <c r="O39"/>
      <c r="P39"/>
      <c r="Q39"/>
    </row>
    <row r="40" spans="1:17" s="21" customFormat="1" ht="18" customHeight="1" x14ac:dyDescent="0.2">
      <c r="A40" s="34" t="s">
        <v>84</v>
      </c>
      <c r="B40" s="35">
        <v>16137</v>
      </c>
      <c r="C40" s="60">
        <v>16836</v>
      </c>
      <c r="D40" s="54">
        <v>2015</v>
      </c>
      <c r="E40" s="37">
        <v>1415</v>
      </c>
      <c r="F40" s="38">
        <f t="shared" si="0"/>
        <v>600</v>
      </c>
      <c r="G40" s="39">
        <f t="shared" si="1"/>
        <v>99</v>
      </c>
      <c r="H40" s="39">
        <f t="shared" si="2"/>
        <v>699</v>
      </c>
      <c r="I40" s="43">
        <f t="shared" si="3"/>
        <v>3.7181632273656812E-2</v>
      </c>
      <c r="J40" s="41">
        <f t="shared" si="4"/>
        <v>6.1349693251533744E-3</v>
      </c>
      <c r="K40" s="44">
        <f t="shared" si="5"/>
        <v>4.3316601598810185E-2</v>
      </c>
      <c r="L40"/>
      <c r="M40"/>
      <c r="N40"/>
      <c r="O40"/>
      <c r="P40"/>
      <c r="Q40"/>
    </row>
    <row r="41" spans="1:17" s="21" customFormat="1" ht="18" customHeight="1" x14ac:dyDescent="0.2">
      <c r="A41" s="34" t="s">
        <v>85</v>
      </c>
      <c r="B41" s="35">
        <v>20740</v>
      </c>
      <c r="C41" s="60">
        <v>19977</v>
      </c>
      <c r="D41" s="54">
        <v>2116</v>
      </c>
      <c r="E41" s="37">
        <v>2332</v>
      </c>
      <c r="F41" s="38">
        <f t="shared" si="0"/>
        <v>-216</v>
      </c>
      <c r="G41" s="39">
        <f t="shared" si="1"/>
        <v>-547</v>
      </c>
      <c r="H41" s="39">
        <f t="shared" si="2"/>
        <v>-763</v>
      </c>
      <c r="I41" s="43">
        <f t="shared" si="3"/>
        <v>-1.0414657666345226E-2</v>
      </c>
      <c r="J41" s="41">
        <f t="shared" si="4"/>
        <v>-2.6374156219864994E-2</v>
      </c>
      <c r="K41" s="44">
        <f t="shared" si="5"/>
        <v>-3.678881388621022E-2</v>
      </c>
      <c r="L41"/>
      <c r="M41"/>
      <c r="N41"/>
      <c r="O41"/>
      <c r="P41"/>
      <c r="Q41"/>
    </row>
    <row r="42" spans="1:17" s="21" customFormat="1" ht="18" customHeight="1" x14ac:dyDescent="0.2">
      <c r="A42" s="34" t="s">
        <v>86</v>
      </c>
      <c r="B42" s="35">
        <v>29641</v>
      </c>
      <c r="C42" s="60">
        <v>28743</v>
      </c>
      <c r="D42" s="54">
        <v>3116</v>
      </c>
      <c r="E42" s="37">
        <v>3075</v>
      </c>
      <c r="F42" s="38">
        <f t="shared" si="0"/>
        <v>41</v>
      </c>
      <c r="G42" s="39">
        <f t="shared" si="1"/>
        <v>-939</v>
      </c>
      <c r="H42" s="39">
        <f t="shared" si="2"/>
        <v>-898</v>
      </c>
      <c r="I42" s="43">
        <f t="shared" si="3"/>
        <v>1.3832191896359773E-3</v>
      </c>
      <c r="J42" s="41">
        <f t="shared" si="4"/>
        <v>-3.1679093148004454E-2</v>
      </c>
      <c r="K42" s="44">
        <f t="shared" si="5"/>
        <v>-3.0295873958368476E-2</v>
      </c>
      <c r="L42"/>
      <c r="M42"/>
      <c r="N42"/>
      <c r="O42"/>
      <c r="P42"/>
      <c r="Q42"/>
    </row>
    <row r="43" spans="1:17" s="21" customFormat="1" ht="18" customHeight="1" x14ac:dyDescent="0.2">
      <c r="A43" s="34" t="s">
        <v>87</v>
      </c>
      <c r="B43" s="35">
        <v>82893</v>
      </c>
      <c r="C43" s="60">
        <v>81442</v>
      </c>
      <c r="D43" s="54">
        <v>8725</v>
      </c>
      <c r="E43" s="37">
        <v>7936</v>
      </c>
      <c r="F43" s="38">
        <f t="shared" si="0"/>
        <v>789</v>
      </c>
      <c r="G43" s="39">
        <f t="shared" si="1"/>
        <v>-2240</v>
      </c>
      <c r="H43" s="39">
        <f t="shared" si="2"/>
        <v>-1451</v>
      </c>
      <c r="I43" s="43">
        <f t="shared" si="3"/>
        <v>9.5182946690311604E-3</v>
      </c>
      <c r="J43" s="41">
        <f t="shared" si="4"/>
        <v>-2.7022788413979468E-2</v>
      </c>
      <c r="K43" s="44">
        <f t="shared" si="5"/>
        <v>-1.7504493744948307E-2</v>
      </c>
      <c r="L43"/>
      <c r="M43"/>
      <c r="N43"/>
      <c r="O43"/>
      <c r="P43"/>
      <c r="Q43"/>
    </row>
    <row r="44" spans="1:17" s="21" customFormat="1" ht="18" customHeight="1" x14ac:dyDescent="0.2">
      <c r="A44" s="34" t="s">
        <v>88</v>
      </c>
      <c r="B44" s="35">
        <v>125834</v>
      </c>
      <c r="C44" s="60">
        <v>134063</v>
      </c>
      <c r="D44" s="54">
        <v>15964</v>
      </c>
      <c r="E44" s="37">
        <v>9823</v>
      </c>
      <c r="F44" s="38">
        <f t="shared" si="0"/>
        <v>6141</v>
      </c>
      <c r="G44" s="39">
        <f t="shared" si="1"/>
        <v>2088</v>
      </c>
      <c r="H44" s="39">
        <f t="shared" si="2"/>
        <v>8229</v>
      </c>
      <c r="I44" s="43">
        <f t="shared" si="3"/>
        <v>4.8802390450911518E-2</v>
      </c>
      <c r="J44" s="41">
        <f t="shared" si="4"/>
        <v>1.6593289571975776E-2</v>
      </c>
      <c r="K44" s="44">
        <f t="shared" si="5"/>
        <v>6.5395680022887301E-2</v>
      </c>
      <c r="L44"/>
      <c r="M44"/>
      <c r="N44"/>
      <c r="O44"/>
      <c r="P44"/>
      <c r="Q44"/>
    </row>
    <row r="45" spans="1:17" s="21" customFormat="1" ht="18" customHeight="1" x14ac:dyDescent="0.2">
      <c r="A45" s="34" t="s">
        <v>89</v>
      </c>
      <c r="B45" s="35">
        <v>43384</v>
      </c>
      <c r="C45" s="60">
        <v>41749</v>
      </c>
      <c r="D45" s="54">
        <v>4202</v>
      </c>
      <c r="E45" s="37">
        <v>4873</v>
      </c>
      <c r="F45" s="38">
        <f t="shared" si="0"/>
        <v>-671</v>
      </c>
      <c r="G45" s="39">
        <f t="shared" si="1"/>
        <v>-964</v>
      </c>
      <c r="H45" s="39">
        <f t="shared" si="2"/>
        <v>-1635</v>
      </c>
      <c r="I45" s="43">
        <f t="shared" si="3"/>
        <v>-1.5466531440162272E-2</v>
      </c>
      <c r="J45" s="41">
        <f t="shared" si="4"/>
        <v>-2.2220173335791998E-2</v>
      </c>
      <c r="K45" s="44">
        <f t="shared" si="5"/>
        <v>-3.7686704775954268E-2</v>
      </c>
      <c r="L45"/>
      <c r="M45"/>
      <c r="N45"/>
      <c r="O45"/>
      <c r="P45"/>
      <c r="Q45"/>
    </row>
    <row r="46" spans="1:17" s="21" customFormat="1" ht="18" customHeight="1" x14ac:dyDescent="0.2">
      <c r="A46" s="34" t="s">
        <v>90</v>
      </c>
      <c r="B46" s="35">
        <v>14555</v>
      </c>
      <c r="C46" s="60">
        <v>15404</v>
      </c>
      <c r="D46" s="54">
        <v>1585</v>
      </c>
      <c r="E46" s="37">
        <v>1671</v>
      </c>
      <c r="F46" s="38">
        <f t="shared" si="0"/>
        <v>-86</v>
      </c>
      <c r="G46" s="39">
        <f t="shared" si="1"/>
        <v>935</v>
      </c>
      <c r="H46" s="39">
        <f t="shared" si="2"/>
        <v>849</v>
      </c>
      <c r="I46" s="43">
        <f t="shared" si="3"/>
        <v>-5.9086224665063549E-3</v>
      </c>
      <c r="J46" s="41">
        <f t="shared" si="4"/>
        <v>6.423909309515631E-2</v>
      </c>
      <c r="K46" s="44">
        <f t="shared" si="5"/>
        <v>5.8330470628649947E-2</v>
      </c>
      <c r="L46"/>
      <c r="M46"/>
      <c r="N46"/>
      <c r="O46"/>
      <c r="P46"/>
      <c r="Q46"/>
    </row>
    <row r="47" spans="1:17" s="21" customFormat="1" ht="18" customHeight="1" x14ac:dyDescent="0.2">
      <c r="A47" s="34" t="s">
        <v>91</v>
      </c>
      <c r="B47" s="35">
        <v>4562</v>
      </c>
      <c r="C47" s="60">
        <v>4232</v>
      </c>
      <c r="D47" s="54">
        <v>1015</v>
      </c>
      <c r="E47" s="37">
        <v>375</v>
      </c>
      <c r="F47" s="38">
        <f t="shared" si="0"/>
        <v>640</v>
      </c>
      <c r="G47" s="39">
        <f t="shared" si="1"/>
        <v>-970</v>
      </c>
      <c r="H47" s="39">
        <f t="shared" si="2"/>
        <v>-330</v>
      </c>
      <c r="I47" s="43">
        <f t="shared" si="3"/>
        <v>0.14028934677772906</v>
      </c>
      <c r="J47" s="41">
        <f t="shared" si="4"/>
        <v>-0.21262604120999562</v>
      </c>
      <c r="K47" s="44">
        <f t="shared" si="5"/>
        <v>-7.2336694432266549E-2</v>
      </c>
      <c r="L47"/>
      <c r="M47"/>
      <c r="N47"/>
      <c r="O47"/>
      <c r="P47"/>
      <c r="Q47"/>
    </row>
    <row r="48" spans="1:17" s="21" customFormat="1" ht="18" customHeight="1" x14ac:dyDescent="0.2">
      <c r="A48" s="34" t="s">
        <v>92</v>
      </c>
      <c r="B48" s="35">
        <v>940164</v>
      </c>
      <c r="C48" s="60">
        <v>947735</v>
      </c>
      <c r="D48" s="54">
        <v>149165</v>
      </c>
      <c r="E48" s="37">
        <v>84567</v>
      </c>
      <c r="F48" s="38">
        <f t="shared" si="0"/>
        <v>64598</v>
      </c>
      <c r="G48" s="39">
        <f t="shared" si="1"/>
        <v>-57027</v>
      </c>
      <c r="H48" s="39">
        <f t="shared" si="2"/>
        <v>7571</v>
      </c>
      <c r="I48" s="43">
        <f t="shared" si="3"/>
        <v>6.8709289017660755E-2</v>
      </c>
      <c r="J48" s="41">
        <f t="shared" si="4"/>
        <v>-6.0656438663892684E-2</v>
      </c>
      <c r="K48" s="44">
        <f t="shared" si="5"/>
        <v>8.0528503537680655E-3</v>
      </c>
      <c r="L48"/>
      <c r="M48"/>
      <c r="N48"/>
      <c r="O48"/>
      <c r="P48"/>
      <c r="Q48"/>
    </row>
    <row r="49" spans="1:17" s="21" customFormat="1" ht="18" customHeight="1" x14ac:dyDescent="0.2">
      <c r="A49" s="34" t="s">
        <v>93</v>
      </c>
      <c r="B49" s="35">
        <v>40896</v>
      </c>
      <c r="C49" s="60">
        <v>44673</v>
      </c>
      <c r="D49" s="54">
        <v>6185</v>
      </c>
      <c r="E49" s="37">
        <v>4020</v>
      </c>
      <c r="F49" s="38">
        <f t="shared" si="0"/>
        <v>2165</v>
      </c>
      <c r="G49" s="39">
        <f t="shared" si="1"/>
        <v>1612</v>
      </c>
      <c r="H49" s="39">
        <f t="shared" si="2"/>
        <v>3777</v>
      </c>
      <c r="I49" s="43">
        <f t="shared" si="3"/>
        <v>5.2939162754303597E-2</v>
      </c>
      <c r="J49" s="41">
        <f t="shared" si="4"/>
        <v>3.9417057902973396E-2</v>
      </c>
      <c r="K49" s="44">
        <f t="shared" si="5"/>
        <v>9.2356220657276999E-2</v>
      </c>
      <c r="L49"/>
      <c r="M49"/>
      <c r="N49"/>
      <c r="O49"/>
      <c r="P49"/>
      <c r="Q49"/>
    </row>
    <row r="50" spans="1:17" s="21" customFormat="1" ht="18" customHeight="1" x14ac:dyDescent="0.2">
      <c r="A50" s="34" t="s">
        <v>94</v>
      </c>
      <c r="B50" s="35">
        <v>35652</v>
      </c>
      <c r="C50" s="60">
        <v>37660</v>
      </c>
      <c r="D50" s="54">
        <v>3878</v>
      </c>
      <c r="E50" s="37">
        <v>3337</v>
      </c>
      <c r="F50" s="38">
        <f t="shared" si="0"/>
        <v>541</v>
      </c>
      <c r="G50" s="39">
        <f t="shared" si="1"/>
        <v>1467</v>
      </c>
      <c r="H50" s="39">
        <f t="shared" si="2"/>
        <v>2008</v>
      </c>
      <c r="I50" s="43">
        <f t="shared" si="3"/>
        <v>1.5174464265679345E-2</v>
      </c>
      <c r="J50" s="41">
        <f t="shared" si="4"/>
        <v>4.114776169639852E-2</v>
      </c>
      <c r="K50" s="44">
        <f t="shared" si="5"/>
        <v>5.6322225962077865E-2</v>
      </c>
      <c r="L50"/>
      <c r="M50"/>
      <c r="N50"/>
      <c r="O50"/>
      <c r="P50"/>
      <c r="Q50"/>
    </row>
    <row r="51" spans="1:17" s="21" customFormat="1" ht="18" customHeight="1" x14ac:dyDescent="0.2">
      <c r="A51" s="34" t="s">
        <v>95</v>
      </c>
      <c r="B51" s="35">
        <v>36776</v>
      </c>
      <c r="C51" s="60">
        <v>35998</v>
      </c>
      <c r="D51" s="54">
        <v>3151</v>
      </c>
      <c r="E51" s="37">
        <v>4040</v>
      </c>
      <c r="F51" s="38">
        <f t="shared" si="0"/>
        <v>-889</v>
      </c>
      <c r="G51" s="39">
        <f t="shared" si="1"/>
        <v>111</v>
      </c>
      <c r="H51" s="39">
        <f t="shared" si="2"/>
        <v>-778</v>
      </c>
      <c r="I51" s="43">
        <f t="shared" si="3"/>
        <v>-2.4173373939525778E-2</v>
      </c>
      <c r="J51" s="41">
        <f t="shared" si="4"/>
        <v>3.0182727865999564E-3</v>
      </c>
      <c r="K51" s="44">
        <f t="shared" si="5"/>
        <v>-2.115510115292582E-2</v>
      </c>
      <c r="L51"/>
      <c r="M51"/>
      <c r="N51"/>
      <c r="O51"/>
      <c r="P51"/>
      <c r="Q51"/>
    </row>
    <row r="52" spans="1:17" s="21" customFormat="1" ht="18" customHeight="1" x14ac:dyDescent="0.2">
      <c r="A52" s="34" t="s">
        <v>96</v>
      </c>
      <c r="B52" s="35">
        <v>161091</v>
      </c>
      <c r="C52" s="60">
        <v>176695</v>
      </c>
      <c r="D52" s="54">
        <v>22836</v>
      </c>
      <c r="E52" s="37">
        <v>11449</v>
      </c>
      <c r="F52" s="38">
        <f t="shared" si="0"/>
        <v>11387</v>
      </c>
      <c r="G52" s="39">
        <f t="shared" si="1"/>
        <v>4217</v>
      </c>
      <c r="H52" s="39">
        <f t="shared" si="2"/>
        <v>15604</v>
      </c>
      <c r="I52" s="43">
        <f t="shared" si="3"/>
        <v>7.0686754691447695E-2</v>
      </c>
      <c r="J52" s="41">
        <f t="shared" si="4"/>
        <v>2.6177750464023441E-2</v>
      </c>
      <c r="K52" s="44">
        <f t="shared" si="5"/>
        <v>9.6864505155471126E-2</v>
      </c>
      <c r="L52"/>
      <c r="M52"/>
      <c r="N52"/>
      <c r="O52"/>
      <c r="P52"/>
      <c r="Q52"/>
    </row>
    <row r="53" spans="1:17" s="21" customFormat="1" ht="18" customHeight="1" x14ac:dyDescent="0.2">
      <c r="A53" s="34" t="s">
        <v>97</v>
      </c>
      <c r="B53" s="35">
        <v>82317</v>
      </c>
      <c r="C53" s="60">
        <v>86395</v>
      </c>
      <c r="D53" s="54">
        <v>8564</v>
      </c>
      <c r="E53" s="37">
        <v>6379</v>
      </c>
      <c r="F53" s="38">
        <f t="shared" si="0"/>
        <v>2185</v>
      </c>
      <c r="G53" s="39">
        <f t="shared" si="1"/>
        <v>1893</v>
      </c>
      <c r="H53" s="39">
        <f t="shared" si="2"/>
        <v>4078</v>
      </c>
      <c r="I53" s="43">
        <f t="shared" si="3"/>
        <v>2.654372729812797E-2</v>
      </c>
      <c r="J53" s="41">
        <f t="shared" si="4"/>
        <v>2.2996464885746564E-2</v>
      </c>
      <c r="K53" s="44">
        <f t="shared" si="5"/>
        <v>4.954019218387453E-2</v>
      </c>
      <c r="L53"/>
      <c r="M53"/>
      <c r="N53"/>
      <c r="O53"/>
      <c r="P53"/>
      <c r="Q53"/>
    </row>
    <row r="54" spans="1:17" s="21" customFormat="1" ht="18" customHeight="1" x14ac:dyDescent="0.2">
      <c r="A54" s="34" t="s">
        <v>98</v>
      </c>
      <c r="B54" s="35">
        <v>7213</v>
      </c>
      <c r="C54" s="60">
        <v>7469</v>
      </c>
      <c r="D54" s="54">
        <v>881</v>
      </c>
      <c r="E54" s="37">
        <v>740</v>
      </c>
      <c r="F54" s="38">
        <f t="shared" si="0"/>
        <v>141</v>
      </c>
      <c r="G54" s="39">
        <f t="shared" si="1"/>
        <v>115</v>
      </c>
      <c r="H54" s="39">
        <f t="shared" si="2"/>
        <v>256</v>
      </c>
      <c r="I54" s="43">
        <f t="shared" si="3"/>
        <v>1.9548038264245112E-2</v>
      </c>
      <c r="J54" s="41">
        <f t="shared" si="4"/>
        <v>1.5943435463746013E-2</v>
      </c>
      <c r="K54" s="44">
        <f t="shared" si="5"/>
        <v>3.5491473727991128E-2</v>
      </c>
      <c r="L54"/>
      <c r="M54"/>
      <c r="N54"/>
      <c r="O54"/>
      <c r="P54"/>
      <c r="Q54"/>
    </row>
    <row r="55" spans="1:17" s="21" customFormat="1" ht="18" customHeight="1" x14ac:dyDescent="0.2">
      <c r="A55" s="34" t="s">
        <v>99</v>
      </c>
      <c r="B55" s="35">
        <v>36804</v>
      </c>
      <c r="C55" s="60">
        <v>41019</v>
      </c>
      <c r="D55" s="54">
        <v>4334</v>
      </c>
      <c r="E55" s="37">
        <v>2311</v>
      </c>
      <c r="F55" s="38">
        <f t="shared" si="0"/>
        <v>2023</v>
      </c>
      <c r="G55" s="39">
        <f t="shared" si="1"/>
        <v>2192</v>
      </c>
      <c r="H55" s="39">
        <f t="shared" si="2"/>
        <v>4215</v>
      </c>
      <c r="I55" s="43">
        <f t="shared" si="3"/>
        <v>5.4966851429192477E-2</v>
      </c>
      <c r="J55" s="41">
        <f t="shared" si="4"/>
        <v>5.9558743614824473E-2</v>
      </c>
      <c r="K55" s="44">
        <f t="shared" si="5"/>
        <v>0.11452559504401695</v>
      </c>
      <c r="L55"/>
      <c r="M55"/>
      <c r="N55"/>
      <c r="O55"/>
      <c r="P55"/>
      <c r="Q55"/>
    </row>
    <row r="56" spans="1:17" s="21" customFormat="1" ht="18" customHeight="1" x14ac:dyDescent="0.2">
      <c r="A56" s="34" t="s">
        <v>100</v>
      </c>
      <c r="B56" s="35">
        <v>41319</v>
      </c>
      <c r="C56" s="60">
        <v>44205</v>
      </c>
      <c r="D56" s="54">
        <v>4966</v>
      </c>
      <c r="E56" s="37">
        <v>4072</v>
      </c>
      <c r="F56" s="38">
        <f t="shared" si="0"/>
        <v>894</v>
      </c>
      <c r="G56" s="39">
        <f t="shared" si="1"/>
        <v>1992</v>
      </c>
      <c r="H56" s="39">
        <f t="shared" si="2"/>
        <v>2886</v>
      </c>
      <c r="I56" s="43">
        <f t="shared" si="3"/>
        <v>2.163653525012706E-2</v>
      </c>
      <c r="J56" s="41">
        <f t="shared" si="4"/>
        <v>4.8210266463370365E-2</v>
      </c>
      <c r="K56" s="44">
        <f t="shared" si="5"/>
        <v>6.9846801713497428E-2</v>
      </c>
      <c r="L56"/>
      <c r="M56"/>
      <c r="N56"/>
      <c r="O56"/>
      <c r="P56"/>
      <c r="Q56"/>
    </row>
    <row r="57" spans="1:17" s="21" customFormat="1" ht="18" customHeight="1" x14ac:dyDescent="0.2">
      <c r="A57" s="34" t="s">
        <v>101</v>
      </c>
      <c r="B57" s="35">
        <v>67182</v>
      </c>
      <c r="C57" s="60">
        <v>70019</v>
      </c>
      <c r="D57" s="54">
        <v>7493</v>
      </c>
      <c r="E57" s="37">
        <v>4513</v>
      </c>
      <c r="F57" s="38">
        <f t="shared" si="0"/>
        <v>2980</v>
      </c>
      <c r="G57" s="39">
        <f t="shared" si="1"/>
        <v>-143</v>
      </c>
      <c r="H57" s="39">
        <f t="shared" si="2"/>
        <v>2837</v>
      </c>
      <c r="I57" s="43">
        <f t="shared" si="3"/>
        <v>4.4357119466523771E-2</v>
      </c>
      <c r="J57" s="41">
        <f t="shared" si="4"/>
        <v>-2.1285463368164092E-3</v>
      </c>
      <c r="K57" s="44">
        <f t="shared" si="5"/>
        <v>4.2228573129707361E-2</v>
      </c>
      <c r="L57"/>
      <c r="M57"/>
      <c r="N57"/>
      <c r="O57"/>
      <c r="P57"/>
      <c r="Q57"/>
    </row>
    <row r="58" spans="1:17" s="21" customFormat="1" ht="18" customHeight="1" x14ac:dyDescent="0.2">
      <c r="A58" s="34" t="s">
        <v>102</v>
      </c>
      <c r="B58" s="35">
        <v>15822</v>
      </c>
      <c r="C58" s="60">
        <v>14159</v>
      </c>
      <c r="D58" s="54">
        <v>1252</v>
      </c>
      <c r="E58" s="37">
        <v>1901</v>
      </c>
      <c r="F58" s="38">
        <f t="shared" si="0"/>
        <v>-649</v>
      </c>
      <c r="G58" s="39">
        <f t="shared" si="1"/>
        <v>-1014</v>
      </c>
      <c r="H58" s="39">
        <f t="shared" si="2"/>
        <v>-1663</v>
      </c>
      <c r="I58" s="43">
        <f t="shared" si="3"/>
        <v>-4.1018834534192895E-2</v>
      </c>
      <c r="J58" s="41">
        <f t="shared" si="4"/>
        <v>-6.4087978763746681E-2</v>
      </c>
      <c r="K58" s="44">
        <f t="shared" si="5"/>
        <v>-0.10510681329793958</v>
      </c>
      <c r="L58"/>
      <c r="M58"/>
      <c r="N58"/>
      <c r="O58"/>
      <c r="P58"/>
      <c r="Q58"/>
    </row>
    <row r="59" spans="1:17" s="21" customFormat="1" ht="18" customHeight="1" x14ac:dyDescent="0.2">
      <c r="A59" s="34" t="s">
        <v>103</v>
      </c>
      <c r="B59" s="35">
        <v>188831</v>
      </c>
      <c r="C59" s="60">
        <v>195408</v>
      </c>
      <c r="D59" s="54">
        <v>25920</v>
      </c>
      <c r="E59" s="37">
        <v>15411</v>
      </c>
      <c r="F59" s="38">
        <f t="shared" si="0"/>
        <v>10509</v>
      </c>
      <c r="G59" s="39">
        <f t="shared" si="1"/>
        <v>-3932</v>
      </c>
      <c r="H59" s="39">
        <f t="shared" si="2"/>
        <v>6577</v>
      </c>
      <c r="I59" s="43">
        <f t="shared" si="3"/>
        <v>5.5652938341691778E-2</v>
      </c>
      <c r="J59" s="41">
        <f t="shared" si="4"/>
        <v>-2.0822852179991632E-2</v>
      </c>
      <c r="K59" s="44">
        <f t="shared" si="5"/>
        <v>3.4830086161700143E-2</v>
      </c>
      <c r="L59"/>
      <c r="M59"/>
      <c r="N59"/>
      <c r="O59"/>
      <c r="P59"/>
      <c r="Q59"/>
    </row>
    <row r="60" spans="1:17" s="21" customFormat="1" ht="18" customHeight="1" x14ac:dyDescent="0.2">
      <c r="A60" s="34" t="s">
        <v>104</v>
      </c>
      <c r="B60" s="35">
        <v>17924</v>
      </c>
      <c r="C60" s="60">
        <v>18021</v>
      </c>
      <c r="D60" s="54">
        <v>2186</v>
      </c>
      <c r="E60" s="37">
        <v>1788</v>
      </c>
      <c r="F60" s="38">
        <f t="shared" si="0"/>
        <v>398</v>
      </c>
      <c r="G60" s="39">
        <f t="shared" si="1"/>
        <v>-301</v>
      </c>
      <c r="H60" s="39">
        <f t="shared" si="2"/>
        <v>97</v>
      </c>
      <c r="I60" s="43">
        <f t="shared" si="3"/>
        <v>2.2204864985494309E-2</v>
      </c>
      <c r="J60" s="41">
        <f t="shared" si="4"/>
        <v>-1.6793126534255746E-2</v>
      </c>
      <c r="K60" s="44">
        <f t="shared" si="5"/>
        <v>5.4117384512385631E-3</v>
      </c>
      <c r="L60"/>
      <c r="M60"/>
      <c r="N60"/>
      <c r="O60"/>
      <c r="P60"/>
      <c r="Q60"/>
    </row>
    <row r="61" spans="1:17" s="21" customFormat="1" ht="18" customHeight="1" x14ac:dyDescent="0.2">
      <c r="A61" s="34" t="s">
        <v>105</v>
      </c>
      <c r="B61" s="35">
        <v>152307</v>
      </c>
      <c r="C61" s="60">
        <v>160331</v>
      </c>
      <c r="D61" s="54">
        <v>20488</v>
      </c>
      <c r="E61" s="37">
        <v>13307</v>
      </c>
      <c r="F61" s="38">
        <f t="shared" si="0"/>
        <v>7181</v>
      </c>
      <c r="G61" s="39">
        <f t="shared" si="1"/>
        <v>843</v>
      </c>
      <c r="H61" s="39">
        <f t="shared" si="2"/>
        <v>8024</v>
      </c>
      <c r="I61" s="43">
        <f t="shared" si="3"/>
        <v>4.7148194107953019E-2</v>
      </c>
      <c r="J61" s="41">
        <f t="shared" si="4"/>
        <v>5.5348736433650453E-3</v>
      </c>
      <c r="K61" s="44">
        <f t="shared" si="5"/>
        <v>5.2683067751318063E-2</v>
      </c>
      <c r="L61"/>
      <c r="M61"/>
      <c r="N61"/>
      <c r="O61"/>
      <c r="P61"/>
      <c r="Q61"/>
    </row>
    <row r="62" spans="1:17" s="21" customFormat="1" ht="18" customHeight="1" x14ac:dyDescent="0.2">
      <c r="A62" s="34" t="s">
        <v>106</v>
      </c>
      <c r="B62" s="35">
        <v>15347</v>
      </c>
      <c r="C62" s="60">
        <v>14755</v>
      </c>
      <c r="D62" s="54">
        <v>1622</v>
      </c>
      <c r="E62" s="37">
        <v>1736</v>
      </c>
      <c r="F62" s="38">
        <f t="shared" si="0"/>
        <v>-114</v>
      </c>
      <c r="G62" s="39">
        <f t="shared" si="1"/>
        <v>-478</v>
      </c>
      <c r="H62" s="39">
        <f t="shared" si="2"/>
        <v>-592</v>
      </c>
      <c r="I62" s="43">
        <f t="shared" si="3"/>
        <v>-7.4281618557372779E-3</v>
      </c>
      <c r="J62" s="41">
        <f t="shared" si="4"/>
        <v>-3.1146152342477359E-2</v>
      </c>
      <c r="K62" s="44">
        <f t="shared" si="5"/>
        <v>-3.8574314198214638E-2</v>
      </c>
      <c r="L62"/>
      <c r="M62"/>
      <c r="N62"/>
      <c r="O62"/>
      <c r="P62"/>
      <c r="Q62"/>
    </row>
    <row r="63" spans="1:17" s="21" customFormat="1" ht="18" customHeight="1" x14ac:dyDescent="0.2">
      <c r="A63" s="34" t="s">
        <v>107</v>
      </c>
      <c r="B63" s="35">
        <v>63155</v>
      </c>
      <c r="C63" s="60">
        <v>84345</v>
      </c>
      <c r="D63" s="54">
        <v>10851</v>
      </c>
      <c r="E63" s="37">
        <v>4535</v>
      </c>
      <c r="F63" s="38">
        <f t="shared" si="0"/>
        <v>6316</v>
      </c>
      <c r="G63" s="39">
        <f t="shared" si="1"/>
        <v>14874</v>
      </c>
      <c r="H63" s="39">
        <f t="shared" si="2"/>
        <v>21190</v>
      </c>
      <c r="I63" s="43">
        <f t="shared" si="3"/>
        <v>0.10000791702953052</v>
      </c>
      <c r="J63" s="41">
        <f t="shared" si="4"/>
        <v>0.23551579447391338</v>
      </c>
      <c r="K63" s="44">
        <f t="shared" si="5"/>
        <v>0.3355237115034439</v>
      </c>
      <c r="L63"/>
      <c r="M63"/>
      <c r="N63"/>
      <c r="O63"/>
      <c r="P63"/>
      <c r="Q63"/>
    </row>
    <row r="64" spans="1:17" s="21" customFormat="1" ht="18" customHeight="1" x14ac:dyDescent="0.2">
      <c r="A64" s="34" t="s">
        <v>108</v>
      </c>
      <c r="B64" s="35">
        <v>55225</v>
      </c>
      <c r="C64" s="60">
        <v>61976</v>
      </c>
      <c r="D64" s="54">
        <v>7607</v>
      </c>
      <c r="E64" s="37">
        <v>5252</v>
      </c>
      <c r="F64" s="38">
        <f t="shared" si="0"/>
        <v>2355</v>
      </c>
      <c r="G64" s="39">
        <f t="shared" si="1"/>
        <v>4396</v>
      </c>
      <c r="H64" s="39">
        <f t="shared" si="2"/>
        <v>6751</v>
      </c>
      <c r="I64" s="43">
        <f t="shared" si="3"/>
        <v>4.2643730194658218E-2</v>
      </c>
      <c r="J64" s="41">
        <f t="shared" si="4"/>
        <v>7.9601629696695334E-2</v>
      </c>
      <c r="K64" s="44">
        <f t="shared" si="5"/>
        <v>0.12224535989135356</v>
      </c>
      <c r="L64"/>
      <c r="M64"/>
      <c r="N64"/>
      <c r="O64"/>
      <c r="P64"/>
      <c r="Q64"/>
    </row>
    <row r="65" spans="1:17" s="21" customFormat="1" ht="18" customHeight="1" x14ac:dyDescent="0.2">
      <c r="A65" s="34" t="s">
        <v>109</v>
      </c>
      <c r="B65" s="35">
        <v>16196</v>
      </c>
      <c r="C65" s="60">
        <v>16557</v>
      </c>
      <c r="D65" s="54">
        <v>1892</v>
      </c>
      <c r="E65" s="37">
        <v>1881</v>
      </c>
      <c r="F65" s="38">
        <f t="shared" si="0"/>
        <v>11</v>
      </c>
      <c r="G65" s="39">
        <f t="shared" si="1"/>
        <v>350</v>
      </c>
      <c r="H65" s="39">
        <f t="shared" si="2"/>
        <v>361</v>
      </c>
      <c r="I65" s="43">
        <f t="shared" si="3"/>
        <v>6.7918004445542105E-4</v>
      </c>
      <c r="J65" s="41">
        <f t="shared" si="4"/>
        <v>2.1610274141763398E-2</v>
      </c>
      <c r="K65" s="44">
        <f t="shared" si="5"/>
        <v>2.2289454186218818E-2</v>
      </c>
      <c r="L65"/>
      <c r="M65"/>
      <c r="N65"/>
      <c r="O65"/>
      <c r="P65"/>
      <c r="Q65"/>
    </row>
    <row r="66" spans="1:17" s="21" customFormat="1" ht="18" customHeight="1" x14ac:dyDescent="0.2">
      <c r="A66" s="34" t="s">
        <v>110</v>
      </c>
      <c r="B66" s="35">
        <v>40664</v>
      </c>
      <c r="C66" s="60">
        <v>41949</v>
      </c>
      <c r="D66" s="54">
        <v>4733</v>
      </c>
      <c r="E66" s="37">
        <v>4315</v>
      </c>
      <c r="F66" s="38">
        <f t="shared" si="0"/>
        <v>418</v>
      </c>
      <c r="G66" s="39">
        <f t="shared" si="1"/>
        <v>867</v>
      </c>
      <c r="H66" s="39">
        <f t="shared" si="2"/>
        <v>1285</v>
      </c>
      <c r="I66" s="43">
        <f t="shared" si="3"/>
        <v>1.0279362581152862E-2</v>
      </c>
      <c r="J66" s="41">
        <f t="shared" si="4"/>
        <v>2.1321070234113712E-2</v>
      </c>
      <c r="K66" s="44">
        <f t="shared" si="5"/>
        <v>3.1600432815266574E-2</v>
      </c>
      <c r="L66"/>
      <c r="M66"/>
      <c r="N66"/>
      <c r="O66"/>
      <c r="P66"/>
      <c r="Q66"/>
    </row>
    <row r="67" spans="1:17" s="21" customFormat="1" ht="18" customHeight="1" x14ac:dyDescent="0.2">
      <c r="A67" s="34" t="s">
        <v>111</v>
      </c>
      <c r="B67" s="35">
        <v>112656</v>
      </c>
      <c r="C67" s="60">
        <v>115507</v>
      </c>
      <c r="D67" s="54">
        <v>13918</v>
      </c>
      <c r="E67" s="37">
        <v>10428</v>
      </c>
      <c r="F67" s="38">
        <f t="shared" si="0"/>
        <v>3490</v>
      </c>
      <c r="G67" s="39">
        <f t="shared" si="1"/>
        <v>-639</v>
      </c>
      <c r="H67" s="39">
        <f t="shared" si="2"/>
        <v>2851</v>
      </c>
      <c r="I67" s="43">
        <f t="shared" si="3"/>
        <v>3.097926430904701E-2</v>
      </c>
      <c r="J67" s="41">
        <f t="shared" si="4"/>
        <v>-5.6721346399659141E-3</v>
      </c>
      <c r="K67" s="44">
        <f t="shared" si="5"/>
        <v>2.5307129669081097E-2</v>
      </c>
      <c r="L67"/>
      <c r="M67"/>
      <c r="N67"/>
      <c r="O67"/>
      <c r="P67"/>
      <c r="Q67"/>
    </row>
    <row r="68" spans="1:17" s="21" customFormat="1" ht="18" customHeight="1" x14ac:dyDescent="0.2">
      <c r="A68" s="34" t="s">
        <v>112</v>
      </c>
      <c r="B68" s="35">
        <v>19680</v>
      </c>
      <c r="C68" s="60">
        <v>20689</v>
      </c>
      <c r="D68" s="54">
        <v>2442</v>
      </c>
      <c r="E68" s="37">
        <v>1804</v>
      </c>
      <c r="F68" s="38">
        <f t="shared" si="0"/>
        <v>638</v>
      </c>
      <c r="G68" s="39">
        <f t="shared" si="1"/>
        <v>371</v>
      </c>
      <c r="H68" s="39">
        <f t="shared" si="2"/>
        <v>1009</v>
      </c>
      <c r="I68" s="43">
        <f t="shared" si="3"/>
        <v>3.2418699186991869E-2</v>
      </c>
      <c r="J68" s="41">
        <f t="shared" si="4"/>
        <v>1.8851626016260163E-2</v>
      </c>
      <c r="K68" s="44">
        <f t="shared" si="5"/>
        <v>5.1270325203252032E-2</v>
      </c>
      <c r="L68"/>
      <c r="M68"/>
      <c r="N68"/>
      <c r="O68"/>
      <c r="P68"/>
      <c r="Q68"/>
    </row>
    <row r="69" spans="1:17" s="21" customFormat="1" ht="18" customHeight="1" x14ac:dyDescent="0.2">
      <c r="A69" s="34" t="s">
        <v>113</v>
      </c>
      <c r="B69" s="35">
        <v>27010</v>
      </c>
      <c r="C69" s="60">
        <v>28816</v>
      </c>
      <c r="D69" s="54">
        <v>3489</v>
      </c>
      <c r="E69" s="37">
        <v>2933</v>
      </c>
      <c r="F69" s="38">
        <f t="shared" si="0"/>
        <v>556</v>
      </c>
      <c r="G69" s="39">
        <f t="shared" si="1"/>
        <v>1250</v>
      </c>
      <c r="H69" s="39">
        <f t="shared" si="2"/>
        <v>1806</v>
      </c>
      <c r="I69" s="43">
        <f t="shared" si="3"/>
        <v>2.0584968530174011E-2</v>
      </c>
      <c r="J69" s="41">
        <f t="shared" si="4"/>
        <v>4.6279155868196961E-2</v>
      </c>
      <c r="K69" s="44">
        <f t="shared" si="5"/>
        <v>6.6864124398370972E-2</v>
      </c>
      <c r="L69"/>
      <c r="M69"/>
      <c r="N69"/>
      <c r="O69"/>
      <c r="P69"/>
      <c r="Q69"/>
    </row>
    <row r="70" spans="1:17" s="21" customFormat="1" ht="18" customHeight="1" x14ac:dyDescent="0.2">
      <c r="A70" s="34" t="s">
        <v>114</v>
      </c>
      <c r="B70" s="35">
        <v>28056</v>
      </c>
      <c r="C70" s="60">
        <v>29773</v>
      </c>
      <c r="D70" s="54">
        <v>4146</v>
      </c>
      <c r="E70" s="37">
        <v>3017</v>
      </c>
      <c r="F70" s="38">
        <f t="shared" si="0"/>
        <v>1129</v>
      </c>
      <c r="G70" s="39">
        <f t="shared" si="1"/>
        <v>588</v>
      </c>
      <c r="H70" s="39">
        <f t="shared" si="2"/>
        <v>1717</v>
      </c>
      <c r="I70" s="43">
        <f t="shared" si="3"/>
        <v>4.0240946678072424E-2</v>
      </c>
      <c r="J70" s="41">
        <f t="shared" si="4"/>
        <v>2.0958083832335328E-2</v>
      </c>
      <c r="K70" s="44">
        <f t="shared" si="5"/>
        <v>6.1199030510407759E-2</v>
      </c>
      <c r="L70"/>
      <c r="M70"/>
      <c r="N70"/>
      <c r="O70"/>
      <c r="P70"/>
      <c r="Q70"/>
    </row>
    <row r="71" spans="1:17" s="21" customFormat="1" ht="18" customHeight="1" x14ac:dyDescent="0.2">
      <c r="A71" s="34" t="s">
        <v>115</v>
      </c>
      <c r="B71" s="35">
        <v>21033</v>
      </c>
      <c r="C71" s="60">
        <v>21430</v>
      </c>
      <c r="D71" s="54">
        <v>1873</v>
      </c>
      <c r="E71" s="37">
        <v>2588</v>
      </c>
      <c r="F71" s="38">
        <f t="shared" si="0"/>
        <v>-715</v>
      </c>
      <c r="G71" s="39">
        <f t="shared" si="1"/>
        <v>1112</v>
      </c>
      <c r="H71" s="39">
        <f t="shared" si="2"/>
        <v>397</v>
      </c>
      <c r="I71" s="43">
        <f t="shared" si="3"/>
        <v>-3.3994199591118719E-2</v>
      </c>
      <c r="J71" s="41">
        <f t="shared" si="4"/>
        <v>5.2869300622830788E-2</v>
      </c>
      <c r="K71" s="44">
        <f t="shared" si="5"/>
        <v>1.8875101031712072E-2</v>
      </c>
      <c r="L71"/>
      <c r="M71"/>
      <c r="N71"/>
      <c r="O71"/>
      <c r="P71"/>
      <c r="Q71"/>
    </row>
    <row r="72" spans="1:17" s="21" customFormat="1" ht="18" customHeight="1" x14ac:dyDescent="0.2">
      <c r="A72" s="34" t="s">
        <v>116</v>
      </c>
      <c r="B72" s="35">
        <v>92013</v>
      </c>
      <c r="C72" s="60">
        <v>102228</v>
      </c>
      <c r="D72" s="54">
        <v>11749</v>
      </c>
      <c r="E72" s="37">
        <v>8262</v>
      </c>
      <c r="F72" s="38">
        <f t="shared" si="0"/>
        <v>3487</v>
      </c>
      <c r="G72" s="39">
        <f t="shared" si="1"/>
        <v>6728</v>
      </c>
      <c r="H72" s="39">
        <f t="shared" si="2"/>
        <v>10215</v>
      </c>
      <c r="I72" s="43">
        <f t="shared" si="3"/>
        <v>3.7896818927760208E-2</v>
      </c>
      <c r="J72" s="41">
        <f t="shared" si="4"/>
        <v>7.3120102594198641E-2</v>
      </c>
      <c r="K72" s="44">
        <f t="shared" si="5"/>
        <v>0.11101692152195886</v>
      </c>
      <c r="L72"/>
      <c r="M72"/>
      <c r="N72"/>
      <c r="O72"/>
      <c r="P72"/>
      <c r="Q72"/>
    </row>
    <row r="73" spans="1:17" s="21" customFormat="1" ht="18" customHeight="1" x14ac:dyDescent="0.2">
      <c r="A73" s="34" t="s">
        <v>117</v>
      </c>
      <c r="B73" s="35">
        <v>16036</v>
      </c>
      <c r="C73" s="60">
        <v>15911</v>
      </c>
      <c r="D73" s="54">
        <v>1720</v>
      </c>
      <c r="E73" s="37">
        <v>1823</v>
      </c>
      <c r="F73" s="38">
        <f t="shared" ref="F73:F79" si="6">D73-E73</f>
        <v>-103</v>
      </c>
      <c r="G73" s="39">
        <f t="shared" ref="G73:G79" si="7">H73-F73</f>
        <v>-22</v>
      </c>
      <c r="H73" s="39">
        <f t="shared" ref="H73:H79" si="8">C73-B73</f>
        <v>-125</v>
      </c>
      <c r="I73" s="43">
        <f t="shared" ref="I73:I79" si="9">F73/B73</f>
        <v>-6.4230481416812169E-3</v>
      </c>
      <c r="J73" s="41">
        <f t="shared" ref="J73:J79" si="10">G73/B73</f>
        <v>-1.3719131953105514E-3</v>
      </c>
      <c r="K73" s="44">
        <f t="shared" ref="K73:K79" si="11">H73/B73</f>
        <v>-7.7949613369917682E-3</v>
      </c>
      <c r="L73"/>
      <c r="M73"/>
      <c r="N73"/>
      <c r="O73"/>
      <c r="P73"/>
      <c r="Q73"/>
    </row>
    <row r="74" spans="1:17" s="21" customFormat="1" ht="18" customHeight="1" x14ac:dyDescent="0.2">
      <c r="A74" s="34" t="s">
        <v>118</v>
      </c>
      <c r="B74" s="35">
        <v>117496</v>
      </c>
      <c r="C74" s="60">
        <v>131887</v>
      </c>
      <c r="D74" s="54">
        <v>14943</v>
      </c>
      <c r="E74" s="37">
        <v>8783</v>
      </c>
      <c r="F74" s="38">
        <f t="shared" si="6"/>
        <v>6160</v>
      </c>
      <c r="G74" s="39">
        <f t="shared" si="7"/>
        <v>8231</v>
      </c>
      <c r="H74" s="39">
        <f t="shared" si="8"/>
        <v>14391</v>
      </c>
      <c r="I74" s="43">
        <f t="shared" si="9"/>
        <v>5.2427316674610203E-2</v>
      </c>
      <c r="J74" s="41">
        <f t="shared" si="10"/>
        <v>7.0053448628038403E-2</v>
      </c>
      <c r="K74" s="44">
        <f t="shared" si="11"/>
        <v>0.12248076530264861</v>
      </c>
      <c r="L74"/>
      <c r="M74"/>
      <c r="N74"/>
      <c r="O74"/>
      <c r="P74"/>
      <c r="Q74"/>
    </row>
    <row r="75" spans="1:17" s="21" customFormat="1" ht="18" customHeight="1" x14ac:dyDescent="0.2">
      <c r="A75" s="34" t="s">
        <v>119</v>
      </c>
      <c r="B75" s="35">
        <v>360767</v>
      </c>
      <c r="C75" s="60">
        <v>389891</v>
      </c>
      <c r="D75" s="54">
        <v>41643</v>
      </c>
      <c r="E75" s="37">
        <v>28297</v>
      </c>
      <c r="F75" s="38">
        <f t="shared" si="6"/>
        <v>13346</v>
      </c>
      <c r="G75" s="39">
        <f t="shared" si="7"/>
        <v>15778</v>
      </c>
      <c r="H75" s="39">
        <f t="shared" si="8"/>
        <v>29124</v>
      </c>
      <c r="I75" s="43">
        <f t="shared" si="9"/>
        <v>3.6993405716154747E-2</v>
      </c>
      <c r="J75" s="41">
        <f t="shared" si="10"/>
        <v>4.3734598785365626E-2</v>
      </c>
      <c r="K75" s="44">
        <f t="shared" si="11"/>
        <v>8.0728004501520373E-2</v>
      </c>
      <c r="L75"/>
      <c r="M75"/>
      <c r="N75"/>
      <c r="O75"/>
      <c r="P75"/>
      <c r="Q75"/>
    </row>
    <row r="76" spans="1:17" s="21" customFormat="1" ht="18" customHeight="1" x14ac:dyDescent="0.2">
      <c r="A76" s="34" t="s">
        <v>120</v>
      </c>
      <c r="B76" s="35">
        <v>51825</v>
      </c>
      <c r="C76" s="60">
        <v>52410</v>
      </c>
      <c r="D76" s="54">
        <v>5734</v>
      </c>
      <c r="E76" s="37">
        <v>6750</v>
      </c>
      <c r="F76" s="38">
        <f t="shared" si="6"/>
        <v>-1016</v>
      </c>
      <c r="G76" s="39">
        <f t="shared" si="7"/>
        <v>1601</v>
      </c>
      <c r="H76" s="39">
        <f t="shared" si="8"/>
        <v>585</v>
      </c>
      <c r="I76" s="43">
        <f t="shared" si="9"/>
        <v>-1.9604438012542209E-2</v>
      </c>
      <c r="J76" s="41">
        <f t="shared" si="10"/>
        <v>3.0892426435118185E-2</v>
      </c>
      <c r="K76" s="44">
        <f t="shared" si="11"/>
        <v>1.1287988422575976E-2</v>
      </c>
      <c r="L76"/>
      <c r="M76"/>
      <c r="N76"/>
      <c r="O76"/>
      <c r="P76"/>
      <c r="Q76"/>
    </row>
    <row r="77" spans="1:17" s="21" customFormat="1" ht="18" customHeight="1" x14ac:dyDescent="0.2">
      <c r="A77" s="34" t="s">
        <v>121</v>
      </c>
      <c r="B77" s="35">
        <v>23066</v>
      </c>
      <c r="C77" s="60">
        <v>24496</v>
      </c>
      <c r="D77" s="54">
        <v>2385</v>
      </c>
      <c r="E77" s="37">
        <v>2578</v>
      </c>
      <c r="F77" s="38">
        <f t="shared" si="6"/>
        <v>-193</v>
      </c>
      <c r="G77" s="39">
        <f t="shared" si="7"/>
        <v>1623</v>
      </c>
      <c r="H77" s="39">
        <f t="shared" si="8"/>
        <v>1430</v>
      </c>
      <c r="I77" s="43">
        <f t="shared" si="9"/>
        <v>-8.3672938524234804E-3</v>
      </c>
      <c r="J77" s="41">
        <f t="shared" si="10"/>
        <v>7.0363305297840975E-2</v>
      </c>
      <c r="K77" s="44">
        <f t="shared" si="11"/>
        <v>6.1996011445417498E-2</v>
      </c>
      <c r="L77"/>
      <c r="M77"/>
      <c r="N77"/>
      <c r="O77"/>
      <c r="P77"/>
      <c r="Q77"/>
    </row>
    <row r="78" spans="1:17" s="21" customFormat="1" ht="18" customHeight="1" x14ac:dyDescent="0.2">
      <c r="A78" s="34" t="s">
        <v>122</v>
      </c>
      <c r="B78" s="35">
        <v>156763</v>
      </c>
      <c r="C78" s="60">
        <v>166994</v>
      </c>
      <c r="D78" s="54">
        <v>18753</v>
      </c>
      <c r="E78" s="37">
        <v>12846</v>
      </c>
      <c r="F78" s="38">
        <f t="shared" si="6"/>
        <v>5907</v>
      </c>
      <c r="G78" s="39">
        <f t="shared" si="7"/>
        <v>4324</v>
      </c>
      <c r="H78" s="39">
        <f t="shared" si="8"/>
        <v>10231</v>
      </c>
      <c r="I78" s="43">
        <f t="shared" si="9"/>
        <v>3.7681085460217013E-2</v>
      </c>
      <c r="J78" s="41">
        <f t="shared" si="10"/>
        <v>2.7583039365156319E-2</v>
      </c>
      <c r="K78" s="44">
        <f t="shared" si="11"/>
        <v>6.5264124825373332E-2</v>
      </c>
      <c r="L78"/>
      <c r="M78"/>
      <c r="N78"/>
      <c r="O78"/>
      <c r="P78"/>
      <c r="Q78"/>
    </row>
    <row r="79" spans="1:17" s="21" customFormat="1" ht="18" customHeight="1" x14ac:dyDescent="0.2">
      <c r="A79" s="34" t="s">
        <v>123</v>
      </c>
      <c r="B79" s="35">
        <v>75555</v>
      </c>
      <c r="C79" s="60">
        <v>74749</v>
      </c>
      <c r="D79" s="54">
        <v>8675</v>
      </c>
      <c r="E79" s="37">
        <v>6978</v>
      </c>
      <c r="F79" s="38">
        <f t="shared" si="6"/>
        <v>1697</v>
      </c>
      <c r="G79" s="39">
        <f t="shared" si="7"/>
        <v>-2503</v>
      </c>
      <c r="H79" s="39">
        <f t="shared" si="8"/>
        <v>-806</v>
      </c>
      <c r="I79" s="43">
        <f t="shared" si="9"/>
        <v>2.2460459268082853E-2</v>
      </c>
      <c r="J79" s="41">
        <f t="shared" si="10"/>
        <v>-3.3128184766064453E-2</v>
      </c>
      <c r="K79" s="44">
        <f t="shared" si="11"/>
        <v>-1.0667725497981603E-2</v>
      </c>
      <c r="L79"/>
      <c r="M79"/>
      <c r="N79"/>
      <c r="O79"/>
      <c r="P79"/>
      <c r="Q79"/>
    </row>
    <row r="80" spans="1:17" s="21" customFormat="1" ht="18" customHeight="1" x14ac:dyDescent="0.2">
      <c r="A80" s="45" t="s">
        <v>33</v>
      </c>
      <c r="B80" s="46">
        <f t="shared" ref="B80:H80" si="12">SUM(B8:B79)</f>
        <v>5363715</v>
      </c>
      <c r="C80" s="46">
        <f t="shared" si="12"/>
        <v>5686986</v>
      </c>
      <c r="D80" s="47">
        <f t="shared" si="12"/>
        <v>705088</v>
      </c>
      <c r="E80" s="48">
        <f t="shared" si="12"/>
        <v>461755</v>
      </c>
      <c r="F80" s="47">
        <f t="shared" si="12"/>
        <v>243333</v>
      </c>
      <c r="G80" s="47">
        <f t="shared" si="12"/>
        <v>79938</v>
      </c>
      <c r="H80" s="47">
        <f t="shared" si="12"/>
        <v>323271</v>
      </c>
      <c r="I80" s="49">
        <f>F80/B80</f>
        <v>4.5366504372435897E-2</v>
      </c>
      <c r="J80" s="49">
        <f>G80/B80</f>
        <v>1.4903476415133914E-2</v>
      </c>
      <c r="K80" s="49">
        <f>H80/B80</f>
        <v>6.0269980787569809E-2</v>
      </c>
      <c r="L80"/>
      <c r="M80"/>
      <c r="N80"/>
      <c r="O80"/>
      <c r="P80"/>
      <c r="Q80"/>
    </row>
    <row r="81" spans="1:11" s="21" customFormat="1" thickBot="1" x14ac:dyDescent="0.25">
      <c r="A81" s="22"/>
      <c r="B81" s="23"/>
      <c r="C81" s="23"/>
      <c r="I81" s="24"/>
      <c r="J81" s="24"/>
      <c r="K81" s="24"/>
    </row>
    <row r="82" spans="1:11" s="21" customFormat="1" ht="24" x14ac:dyDescent="0.2">
      <c r="A82" s="12"/>
      <c r="B82" s="12"/>
      <c r="C82" s="12"/>
      <c r="D82" s="25"/>
      <c r="E82" s="26" t="s">
        <v>34</v>
      </c>
      <c r="F82" s="27" t="s">
        <v>24</v>
      </c>
      <c r="G82" s="27" t="s">
        <v>25</v>
      </c>
      <c r="H82" s="28" t="s">
        <v>35</v>
      </c>
      <c r="I82" s="12"/>
      <c r="J82" s="12"/>
      <c r="K82" s="12"/>
    </row>
    <row r="83" spans="1:11" s="21" customFormat="1" ht="12" customHeight="1" thickBot="1" x14ac:dyDescent="0.25">
      <c r="A83" s="12"/>
      <c r="B83" s="12"/>
      <c r="C83" s="12"/>
      <c r="D83" s="29"/>
      <c r="E83" s="30"/>
      <c r="F83" s="31">
        <f>COUNTIF(F8:F79,"&lt;0")</f>
        <v>18</v>
      </c>
      <c r="G83" s="31">
        <f>COUNTIF(G8:G79,"&lt;0")</f>
        <v>23</v>
      </c>
      <c r="H83" s="32">
        <f>COUNTIF(H8:H79,"&lt;0")</f>
        <v>19</v>
      </c>
      <c r="I83" s="12"/>
      <c r="J83" s="12"/>
      <c r="K83" s="12"/>
    </row>
    <row r="84" spans="1:11" x14ac:dyDescent="0.2">
      <c r="B84" s="33"/>
      <c r="C84" s="33"/>
    </row>
  </sheetData>
  <mergeCells count="11">
    <mergeCell ref="A5:A7"/>
    <mergeCell ref="B5:B7"/>
    <mergeCell ref="C5:C7"/>
    <mergeCell ref="D6:D7"/>
    <mergeCell ref="K6:K7"/>
    <mergeCell ref="E6:E7"/>
    <mergeCell ref="F6:F7"/>
    <mergeCell ref="G6:G7"/>
    <mergeCell ref="H6:H7"/>
    <mergeCell ref="I6:I7"/>
    <mergeCell ref="J6:J7"/>
  </mergeCells>
  <conditionalFormatting sqref="F8:G79">
    <cfRule type="cellIs" dxfId="6" priority="1" stopIfTrue="1" operator="lessThan">
      <formula>0</formula>
    </cfRule>
  </conditionalFormatting>
  <printOptions horizontalCentered="1" gridLines="1"/>
  <pageMargins left="0.5" right="0.5" top="1" bottom="1" header="0.5" footer="0.5"/>
  <pageSetup fitToHeight="0" orientation="landscape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UW-Madison Applied Population Laboratory
December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zoomScaleNormal="100" workbookViewId="0">
      <pane xSplit="1" ySplit="7" topLeftCell="B8" activePane="bottomRight" state="frozenSplit"/>
      <selection activeCell="I20" sqref="I20"/>
      <selection pane="topRight" activeCell="I20" sqref="I20"/>
      <selection pane="bottomLeft" activeCell="I20" sqref="I20"/>
      <selection pane="bottomRight" activeCell="B8" sqref="B8"/>
    </sheetView>
  </sheetViews>
  <sheetFormatPr defaultRowHeight="12.75" x14ac:dyDescent="0.2"/>
  <cols>
    <col min="1" max="1" width="17.140625" style="13" customWidth="1"/>
    <col min="2" max="2" width="11.7109375" style="13" customWidth="1"/>
    <col min="3" max="3" width="12.42578125" style="13" customWidth="1"/>
    <col min="4" max="5" width="10.7109375" style="13" customWidth="1"/>
    <col min="6" max="11" width="11" style="13" customWidth="1"/>
    <col min="12" max="14" width="9.28515625" style="13" customWidth="1"/>
    <col min="15" max="17" width="8.5703125" style="13" customWidth="1"/>
    <col min="18" max="16384" width="9.140625" style="13"/>
  </cols>
  <sheetData>
    <row r="1" spans="1:17" ht="15" x14ac:dyDescent="0.25">
      <c r="A1" s="11" t="s">
        <v>36</v>
      </c>
      <c r="B1" s="12"/>
      <c r="C1" s="12"/>
      <c r="D1" s="12"/>
      <c r="E1" s="12"/>
      <c r="F1" s="12"/>
      <c r="G1" s="12"/>
      <c r="H1" s="12"/>
      <c r="I1" s="12"/>
      <c r="J1" s="12"/>
      <c r="K1" s="12"/>
      <c r="N1" s="12"/>
      <c r="O1" s="12"/>
    </row>
    <row r="2" spans="1:17" x14ac:dyDescent="0.2">
      <c r="A2" s="14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N2" s="12"/>
      <c r="O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7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7" s="21" customFormat="1" ht="12.75" customHeight="1" x14ac:dyDescent="0.2">
      <c r="A5" s="62" t="s">
        <v>12</v>
      </c>
      <c r="B5" s="62" t="s">
        <v>18</v>
      </c>
      <c r="C5" s="62" t="s">
        <v>37</v>
      </c>
      <c r="D5" s="15" t="s">
        <v>38</v>
      </c>
      <c r="E5" s="16"/>
      <c r="F5" s="17" t="s">
        <v>39</v>
      </c>
      <c r="G5" s="18"/>
      <c r="H5" s="19"/>
      <c r="I5" s="20" t="s">
        <v>40</v>
      </c>
      <c r="J5" s="18"/>
      <c r="K5" s="19"/>
    </row>
    <row r="6" spans="1:17" s="21" customFormat="1" ht="12.75" customHeight="1" x14ac:dyDescent="0.2">
      <c r="A6" s="63"/>
      <c r="B6" s="63">
        <v>2000</v>
      </c>
      <c r="C6" s="63">
        <v>39083</v>
      </c>
      <c r="D6" s="62" t="s">
        <v>22</v>
      </c>
      <c r="E6" s="62" t="s">
        <v>23</v>
      </c>
      <c r="F6" s="62" t="s">
        <v>24</v>
      </c>
      <c r="G6" s="62" t="s">
        <v>25</v>
      </c>
      <c r="H6" s="62" t="s">
        <v>26</v>
      </c>
      <c r="I6" s="62" t="s">
        <v>24</v>
      </c>
      <c r="J6" s="62" t="s">
        <v>25</v>
      </c>
      <c r="K6" s="62" t="s">
        <v>27</v>
      </c>
      <c r="L6"/>
      <c r="M6"/>
      <c r="N6"/>
      <c r="O6"/>
      <c r="P6"/>
      <c r="Q6"/>
    </row>
    <row r="7" spans="1:17" s="21" customFormat="1" ht="12.75" customHeight="1" x14ac:dyDescent="0.2">
      <c r="A7" s="64" t="s">
        <v>12</v>
      </c>
      <c r="B7" s="64" t="s">
        <v>28</v>
      </c>
      <c r="C7" s="64" t="s">
        <v>29</v>
      </c>
      <c r="D7" s="64"/>
      <c r="E7" s="65"/>
      <c r="F7" s="64" t="s">
        <v>30</v>
      </c>
      <c r="G7" s="64" t="s">
        <v>31</v>
      </c>
      <c r="H7" s="64" t="s">
        <v>32</v>
      </c>
      <c r="I7" s="64"/>
      <c r="J7" s="64"/>
      <c r="K7" s="64"/>
      <c r="L7"/>
      <c r="M7"/>
      <c r="N7"/>
      <c r="O7"/>
      <c r="P7"/>
      <c r="Q7"/>
    </row>
    <row r="8" spans="1:17" s="21" customFormat="1" ht="18" customHeight="1" x14ac:dyDescent="0.2">
      <c r="A8" s="34" t="s">
        <v>52</v>
      </c>
      <c r="B8" s="35">
        <v>20875</v>
      </c>
      <c r="C8" s="36">
        <v>22035</v>
      </c>
      <c r="D8" s="50">
        <v>1436</v>
      </c>
      <c r="E8" s="51">
        <v>2638</v>
      </c>
      <c r="F8" s="38">
        <f>D8-E8</f>
        <v>-1202</v>
      </c>
      <c r="G8" s="39">
        <f>H8-F8</f>
        <v>2362</v>
      </c>
      <c r="H8" s="52">
        <f>C8-B8</f>
        <v>1160</v>
      </c>
      <c r="I8" s="40">
        <f>F8/B8</f>
        <v>-5.7580838323353291E-2</v>
      </c>
      <c r="J8" s="41">
        <f>G8/B8</f>
        <v>0.11314970059880239</v>
      </c>
      <c r="K8" s="53">
        <f>H8/B8</f>
        <v>5.5568862275449105E-2</v>
      </c>
      <c r="L8"/>
      <c r="M8"/>
      <c r="N8"/>
      <c r="O8"/>
      <c r="P8"/>
      <c r="Q8"/>
    </row>
    <row r="9" spans="1:17" s="21" customFormat="1" ht="18" customHeight="1" x14ac:dyDescent="0.2">
      <c r="A9" s="34" t="s">
        <v>53</v>
      </c>
      <c r="B9" s="35">
        <v>16157</v>
      </c>
      <c r="C9" s="36">
        <v>16040</v>
      </c>
      <c r="D9" s="54">
        <v>1817</v>
      </c>
      <c r="E9" s="55">
        <v>1876</v>
      </c>
      <c r="F9" s="38">
        <f t="shared" ref="F9:F72" si="0">D9-E9</f>
        <v>-59</v>
      </c>
      <c r="G9" s="39">
        <f t="shared" ref="G9:G72" si="1">H9-F9</f>
        <v>-58</v>
      </c>
      <c r="H9" s="52">
        <f t="shared" ref="H9:H72" si="2">C9-B9</f>
        <v>-117</v>
      </c>
      <c r="I9" s="43">
        <f t="shared" ref="I9:I72" si="3">F9/B9</f>
        <v>-3.6516680076746919E-3</v>
      </c>
      <c r="J9" s="41">
        <f t="shared" ref="J9:J72" si="4">G9/B9</f>
        <v>-3.5897753295785107E-3</v>
      </c>
      <c r="K9" s="56">
        <f t="shared" ref="K9:K72" si="5">H9/B9</f>
        <v>-7.241443337253203E-3</v>
      </c>
      <c r="L9"/>
      <c r="M9"/>
      <c r="N9"/>
      <c r="O9"/>
      <c r="P9"/>
      <c r="Q9"/>
    </row>
    <row r="10" spans="1:17" s="21" customFormat="1" ht="18" customHeight="1" x14ac:dyDescent="0.2">
      <c r="A10" s="34" t="s">
        <v>54</v>
      </c>
      <c r="B10" s="35">
        <v>45870</v>
      </c>
      <c r="C10" s="36">
        <v>48055</v>
      </c>
      <c r="D10" s="54">
        <v>5184</v>
      </c>
      <c r="E10" s="55">
        <v>5018</v>
      </c>
      <c r="F10" s="38">
        <f t="shared" si="0"/>
        <v>166</v>
      </c>
      <c r="G10" s="39">
        <f t="shared" si="1"/>
        <v>2019</v>
      </c>
      <c r="H10" s="52">
        <f t="shared" si="2"/>
        <v>2185</v>
      </c>
      <c r="I10" s="43">
        <f t="shared" si="3"/>
        <v>3.6189230433834752E-3</v>
      </c>
      <c r="J10" s="41">
        <f t="shared" si="4"/>
        <v>4.4015696533682147E-2</v>
      </c>
      <c r="K10" s="56">
        <f t="shared" si="5"/>
        <v>4.7634619577065621E-2</v>
      </c>
      <c r="L10"/>
      <c r="M10"/>
      <c r="N10"/>
      <c r="O10"/>
      <c r="P10"/>
      <c r="Q10"/>
    </row>
    <row r="11" spans="1:17" s="21" customFormat="1" ht="18" customHeight="1" x14ac:dyDescent="0.2">
      <c r="A11" s="34" t="s">
        <v>55</v>
      </c>
      <c r="B11" s="35">
        <v>15014</v>
      </c>
      <c r="C11" s="36">
        <v>15105</v>
      </c>
      <c r="D11" s="54">
        <v>1167</v>
      </c>
      <c r="E11" s="55">
        <v>1919</v>
      </c>
      <c r="F11" s="38">
        <f t="shared" si="0"/>
        <v>-752</v>
      </c>
      <c r="G11" s="39">
        <f t="shared" si="1"/>
        <v>843</v>
      </c>
      <c r="H11" s="52">
        <f t="shared" si="2"/>
        <v>91</v>
      </c>
      <c r="I11" s="43">
        <f t="shared" si="3"/>
        <v>-5.0086585853203677E-2</v>
      </c>
      <c r="J11" s="41">
        <f t="shared" si="4"/>
        <v>5.6147595577461039E-2</v>
      </c>
      <c r="K11" s="56">
        <f t="shared" si="5"/>
        <v>6.0610097242573598E-3</v>
      </c>
      <c r="L11"/>
      <c r="M11"/>
      <c r="N11"/>
      <c r="O11"/>
      <c r="P11"/>
      <c r="Q11"/>
    </row>
    <row r="12" spans="1:17" s="21" customFormat="1" ht="18" customHeight="1" x14ac:dyDescent="0.2">
      <c r="A12" s="34" t="s">
        <v>56</v>
      </c>
      <c r="B12" s="35">
        <v>248007</v>
      </c>
      <c r="C12" s="36">
        <v>270720</v>
      </c>
      <c r="D12" s="54">
        <v>35196</v>
      </c>
      <c r="E12" s="55">
        <v>17874</v>
      </c>
      <c r="F12" s="38">
        <f t="shared" si="0"/>
        <v>17322</v>
      </c>
      <c r="G12" s="39">
        <f t="shared" si="1"/>
        <v>5391</v>
      </c>
      <c r="H12" s="52">
        <f t="shared" si="2"/>
        <v>22713</v>
      </c>
      <c r="I12" s="43">
        <f t="shared" si="3"/>
        <v>6.9844802767663819E-2</v>
      </c>
      <c r="J12" s="41">
        <f t="shared" si="4"/>
        <v>2.1737289673275352E-2</v>
      </c>
      <c r="K12" s="56">
        <f t="shared" si="5"/>
        <v>9.1582092440939164E-2</v>
      </c>
      <c r="L12"/>
      <c r="M12"/>
      <c r="N12"/>
      <c r="O12"/>
      <c r="P12"/>
      <c r="Q12"/>
    </row>
    <row r="13" spans="1:17" s="21" customFormat="1" ht="18" customHeight="1" x14ac:dyDescent="0.2">
      <c r="A13" s="34" t="s">
        <v>57</v>
      </c>
      <c r="B13" s="35">
        <v>13587</v>
      </c>
      <c r="C13" s="36">
        <v>13485</v>
      </c>
      <c r="D13" s="54">
        <v>1352</v>
      </c>
      <c r="E13" s="55">
        <v>1438</v>
      </c>
      <c r="F13" s="38">
        <f t="shared" si="0"/>
        <v>-86</v>
      </c>
      <c r="G13" s="39">
        <f t="shared" si="1"/>
        <v>-16</v>
      </c>
      <c r="H13" s="52">
        <f t="shared" si="2"/>
        <v>-102</v>
      </c>
      <c r="I13" s="43">
        <f t="shared" si="3"/>
        <v>-6.3295797453448146E-3</v>
      </c>
      <c r="J13" s="41">
        <f t="shared" si="4"/>
        <v>-1.1775962316920585E-3</v>
      </c>
      <c r="K13" s="56">
        <f t="shared" si="5"/>
        <v>-7.5071759770368738E-3</v>
      </c>
      <c r="L13"/>
      <c r="M13"/>
      <c r="N13"/>
      <c r="O13"/>
      <c r="P13"/>
      <c r="Q13"/>
    </row>
    <row r="14" spans="1:17" s="21" customFormat="1" ht="18" customHeight="1" x14ac:dyDescent="0.2">
      <c r="A14" s="34" t="s">
        <v>58</v>
      </c>
      <c r="B14" s="35">
        <v>15457</v>
      </c>
      <c r="C14" s="36">
        <v>16155</v>
      </c>
      <c r="D14" s="54">
        <v>1374</v>
      </c>
      <c r="E14" s="55">
        <v>1842</v>
      </c>
      <c r="F14" s="38">
        <f t="shared" si="0"/>
        <v>-468</v>
      </c>
      <c r="G14" s="39">
        <f t="shared" si="1"/>
        <v>1166</v>
      </c>
      <c r="H14" s="52">
        <f t="shared" si="2"/>
        <v>698</v>
      </c>
      <c r="I14" s="43">
        <f t="shared" si="3"/>
        <v>-3.0277544154751892E-2</v>
      </c>
      <c r="J14" s="41">
        <f t="shared" si="4"/>
        <v>7.5435077958206642E-2</v>
      </c>
      <c r="K14" s="56">
        <f t="shared" si="5"/>
        <v>4.5157533803454747E-2</v>
      </c>
      <c r="L14"/>
      <c r="M14"/>
      <c r="N14"/>
      <c r="O14"/>
      <c r="P14"/>
      <c r="Q14"/>
    </row>
    <row r="15" spans="1:17" s="21" customFormat="1" ht="18" customHeight="1" x14ac:dyDescent="0.2">
      <c r="A15" s="34" t="s">
        <v>59</v>
      </c>
      <c r="B15" s="35">
        <v>48971</v>
      </c>
      <c r="C15" s="36">
        <v>54555</v>
      </c>
      <c r="D15" s="54">
        <v>6085</v>
      </c>
      <c r="E15" s="55">
        <v>3307</v>
      </c>
      <c r="F15" s="38">
        <f t="shared" si="0"/>
        <v>2778</v>
      </c>
      <c r="G15" s="39">
        <f t="shared" si="1"/>
        <v>2806</v>
      </c>
      <c r="H15" s="52">
        <f t="shared" si="2"/>
        <v>5584</v>
      </c>
      <c r="I15" s="43">
        <f t="shared" si="3"/>
        <v>5.6727450940352454E-2</v>
      </c>
      <c r="J15" s="41">
        <f t="shared" si="4"/>
        <v>5.7299217904474078E-2</v>
      </c>
      <c r="K15" s="56">
        <f t="shared" si="5"/>
        <v>0.11402666884482653</v>
      </c>
      <c r="L15"/>
      <c r="M15"/>
      <c r="N15"/>
      <c r="O15"/>
      <c r="P15"/>
      <c r="Q15"/>
    </row>
    <row r="16" spans="1:17" s="21" customFormat="1" ht="18" customHeight="1" x14ac:dyDescent="0.2">
      <c r="A16" s="34" t="s">
        <v>60</v>
      </c>
      <c r="B16" s="35">
        <v>62415</v>
      </c>
      <c r="C16" s="36">
        <v>66155</v>
      </c>
      <c r="D16" s="54">
        <v>7592</v>
      </c>
      <c r="E16" s="55">
        <v>5268</v>
      </c>
      <c r="F16" s="38">
        <f t="shared" si="0"/>
        <v>2324</v>
      </c>
      <c r="G16" s="39">
        <f t="shared" si="1"/>
        <v>1416</v>
      </c>
      <c r="H16" s="52">
        <f t="shared" si="2"/>
        <v>3740</v>
      </c>
      <c r="I16" s="43">
        <f t="shared" si="3"/>
        <v>3.7234639109188498E-2</v>
      </c>
      <c r="J16" s="41">
        <f t="shared" si="4"/>
        <v>2.2686854121605385E-2</v>
      </c>
      <c r="K16" s="56">
        <f t="shared" si="5"/>
        <v>5.9921493230793876E-2</v>
      </c>
      <c r="L16"/>
      <c r="M16"/>
      <c r="N16"/>
      <c r="O16"/>
      <c r="P16"/>
      <c r="Q16"/>
    </row>
    <row r="17" spans="1:17" s="21" customFormat="1" ht="18" customHeight="1" x14ac:dyDescent="0.2">
      <c r="A17" s="34" t="s">
        <v>61</v>
      </c>
      <c r="B17" s="35">
        <v>34690</v>
      </c>
      <c r="C17" s="36">
        <v>37255</v>
      </c>
      <c r="D17" s="54">
        <v>6022</v>
      </c>
      <c r="E17" s="55">
        <v>3419</v>
      </c>
      <c r="F17" s="38">
        <f t="shared" si="0"/>
        <v>2603</v>
      </c>
      <c r="G17" s="39">
        <f t="shared" si="1"/>
        <v>-38</v>
      </c>
      <c r="H17" s="52">
        <f t="shared" si="2"/>
        <v>2565</v>
      </c>
      <c r="I17" s="43">
        <f t="shared" si="3"/>
        <v>7.5036033439031424E-2</v>
      </c>
      <c r="J17" s="41">
        <f t="shared" si="4"/>
        <v>-1.0954165465552033E-3</v>
      </c>
      <c r="K17" s="56">
        <f t="shared" si="5"/>
        <v>7.3940616892476219E-2</v>
      </c>
      <c r="L17"/>
      <c r="M17"/>
      <c r="N17"/>
      <c r="O17"/>
      <c r="P17"/>
      <c r="Q17"/>
    </row>
    <row r="18" spans="1:17" s="21" customFormat="1" ht="18" customHeight="1" x14ac:dyDescent="0.2">
      <c r="A18" s="34" t="s">
        <v>62</v>
      </c>
      <c r="B18" s="35">
        <v>56833</v>
      </c>
      <c r="C18" s="36">
        <v>61410</v>
      </c>
      <c r="D18" s="54">
        <v>6419</v>
      </c>
      <c r="E18" s="55">
        <v>5104</v>
      </c>
      <c r="F18" s="38">
        <f t="shared" si="0"/>
        <v>1315</v>
      </c>
      <c r="G18" s="39">
        <f t="shared" si="1"/>
        <v>3262</v>
      </c>
      <c r="H18" s="52">
        <f t="shared" si="2"/>
        <v>4577</v>
      </c>
      <c r="I18" s="43">
        <f t="shared" si="3"/>
        <v>2.3137965618566677E-2</v>
      </c>
      <c r="J18" s="41">
        <f t="shared" si="4"/>
        <v>5.7396231062938785E-2</v>
      </c>
      <c r="K18" s="56">
        <f t="shared" si="5"/>
        <v>8.0534196681505466E-2</v>
      </c>
      <c r="L18"/>
      <c r="M18"/>
      <c r="N18"/>
      <c r="O18"/>
      <c r="P18"/>
      <c r="Q18"/>
    </row>
    <row r="19" spans="1:17" s="21" customFormat="1" ht="18" customHeight="1" x14ac:dyDescent="0.2">
      <c r="A19" s="34" t="s">
        <v>63</v>
      </c>
      <c r="B19" s="35">
        <v>16644</v>
      </c>
      <c r="C19" s="36">
        <v>16835</v>
      </c>
      <c r="D19" s="54">
        <v>1632</v>
      </c>
      <c r="E19" s="55">
        <v>1873</v>
      </c>
      <c r="F19" s="38">
        <f t="shared" si="0"/>
        <v>-241</v>
      </c>
      <c r="G19" s="39">
        <f t="shared" si="1"/>
        <v>432</v>
      </c>
      <c r="H19" s="52">
        <f t="shared" si="2"/>
        <v>191</v>
      </c>
      <c r="I19" s="43">
        <f t="shared" si="3"/>
        <v>-1.4479692381639028E-2</v>
      </c>
      <c r="J19" s="41">
        <f t="shared" si="4"/>
        <v>2.5955299206921412E-2</v>
      </c>
      <c r="K19" s="56">
        <f t="shared" si="5"/>
        <v>1.1475606825282383E-2</v>
      </c>
      <c r="L19"/>
      <c r="M19"/>
      <c r="N19"/>
      <c r="O19"/>
      <c r="P19"/>
      <c r="Q19"/>
    </row>
    <row r="20" spans="1:17" s="21" customFormat="1" ht="18" customHeight="1" x14ac:dyDescent="0.2">
      <c r="A20" s="34" t="s">
        <v>64</v>
      </c>
      <c r="B20" s="35">
        <v>488073</v>
      </c>
      <c r="C20" s="36">
        <v>530620</v>
      </c>
      <c r="D20" s="54">
        <v>63213</v>
      </c>
      <c r="E20" s="55">
        <v>31777</v>
      </c>
      <c r="F20" s="38">
        <f t="shared" si="0"/>
        <v>31436</v>
      </c>
      <c r="G20" s="39">
        <f t="shared" si="1"/>
        <v>11111</v>
      </c>
      <c r="H20" s="52">
        <f t="shared" si="2"/>
        <v>42547</v>
      </c>
      <c r="I20" s="43">
        <f t="shared" si="3"/>
        <v>6.4408397924081026E-2</v>
      </c>
      <c r="J20" s="41">
        <f t="shared" si="4"/>
        <v>2.2765037197304501E-2</v>
      </c>
      <c r="K20" s="56">
        <f t="shared" si="5"/>
        <v>8.7173435121385534E-2</v>
      </c>
      <c r="L20"/>
      <c r="M20"/>
      <c r="N20"/>
      <c r="O20"/>
      <c r="P20"/>
      <c r="Q20"/>
    </row>
    <row r="21" spans="1:17" s="21" customFormat="1" ht="18" customHeight="1" x14ac:dyDescent="0.2">
      <c r="A21" s="34" t="s">
        <v>65</v>
      </c>
      <c r="B21" s="35">
        <v>88759</v>
      </c>
      <c r="C21" s="36">
        <v>92035</v>
      </c>
      <c r="D21" s="54">
        <v>8644</v>
      </c>
      <c r="E21" s="55">
        <v>8881</v>
      </c>
      <c r="F21" s="38">
        <f t="shared" si="0"/>
        <v>-237</v>
      </c>
      <c r="G21" s="39">
        <f t="shared" si="1"/>
        <v>3513</v>
      </c>
      <c r="H21" s="52">
        <f t="shared" si="2"/>
        <v>3276</v>
      </c>
      <c r="I21" s="43">
        <f t="shared" si="3"/>
        <v>-2.6701517592582161E-3</v>
      </c>
      <c r="J21" s="41">
        <f t="shared" si="4"/>
        <v>3.9579084937865452E-2</v>
      </c>
      <c r="K21" s="56">
        <f t="shared" si="5"/>
        <v>3.6908933178607238E-2</v>
      </c>
      <c r="L21"/>
      <c r="M21"/>
      <c r="N21"/>
      <c r="O21"/>
      <c r="P21"/>
      <c r="Q21"/>
    </row>
    <row r="22" spans="1:17" s="21" customFormat="1" ht="18" customHeight="1" x14ac:dyDescent="0.2">
      <c r="A22" s="34" t="s">
        <v>66</v>
      </c>
      <c r="B22" s="35">
        <v>27785</v>
      </c>
      <c r="C22" s="36">
        <v>27890</v>
      </c>
      <c r="D22" s="54">
        <v>2354</v>
      </c>
      <c r="E22" s="55">
        <v>3636</v>
      </c>
      <c r="F22" s="38">
        <f t="shared" si="0"/>
        <v>-1282</v>
      </c>
      <c r="G22" s="39">
        <f t="shared" si="1"/>
        <v>1387</v>
      </c>
      <c r="H22" s="52">
        <f t="shared" si="2"/>
        <v>105</v>
      </c>
      <c r="I22" s="43">
        <f t="shared" si="3"/>
        <v>-4.6140003599064242E-2</v>
      </c>
      <c r="J22" s="41">
        <f t="shared" si="4"/>
        <v>4.9919021054525822E-2</v>
      </c>
      <c r="K22" s="56">
        <f t="shared" si="5"/>
        <v>3.7790174554615799E-3</v>
      </c>
      <c r="L22"/>
      <c r="M22"/>
      <c r="N22"/>
      <c r="O22"/>
      <c r="P22"/>
      <c r="Q22"/>
    </row>
    <row r="23" spans="1:17" s="21" customFormat="1" ht="18" customHeight="1" x14ac:dyDescent="0.2">
      <c r="A23" s="34" t="s">
        <v>67</v>
      </c>
      <c r="B23" s="35">
        <v>44159</v>
      </c>
      <c r="C23" s="36">
        <v>45660</v>
      </c>
      <c r="D23" s="54">
        <v>4985</v>
      </c>
      <c r="E23" s="55">
        <v>4001</v>
      </c>
      <c r="F23" s="38">
        <f t="shared" si="0"/>
        <v>984</v>
      </c>
      <c r="G23" s="39">
        <f t="shared" si="1"/>
        <v>517</v>
      </c>
      <c r="H23" s="52">
        <f t="shared" si="2"/>
        <v>1501</v>
      </c>
      <c r="I23" s="43">
        <f t="shared" si="3"/>
        <v>2.2283113295138025E-2</v>
      </c>
      <c r="J23" s="41">
        <f t="shared" si="4"/>
        <v>1.1707692656083698E-2</v>
      </c>
      <c r="K23" s="56">
        <f t="shared" si="5"/>
        <v>3.3990805951221718E-2</v>
      </c>
      <c r="L23"/>
      <c r="M23"/>
      <c r="N23"/>
      <c r="O23"/>
      <c r="P23"/>
      <c r="Q23"/>
    </row>
    <row r="24" spans="1:17" s="21" customFormat="1" ht="18" customHeight="1" x14ac:dyDescent="0.2">
      <c r="A24" s="34" t="s">
        <v>68</v>
      </c>
      <c r="B24" s="35">
        <v>43857</v>
      </c>
      <c r="C24" s="36">
        <v>46440</v>
      </c>
      <c r="D24" s="54">
        <v>4674</v>
      </c>
      <c r="E24" s="55">
        <v>3342</v>
      </c>
      <c r="F24" s="38">
        <f t="shared" si="0"/>
        <v>1332</v>
      </c>
      <c r="G24" s="39">
        <f t="shared" si="1"/>
        <v>1251</v>
      </c>
      <c r="H24" s="52">
        <f t="shared" si="2"/>
        <v>2583</v>
      </c>
      <c r="I24" s="43">
        <f t="shared" si="3"/>
        <v>3.0371434434639851E-2</v>
      </c>
      <c r="J24" s="41">
        <f t="shared" si="4"/>
        <v>2.8524522881182023E-2</v>
      </c>
      <c r="K24" s="56">
        <f t="shared" si="5"/>
        <v>5.8895957315821874E-2</v>
      </c>
      <c r="L24"/>
      <c r="M24"/>
      <c r="N24"/>
      <c r="O24"/>
      <c r="P24"/>
      <c r="Q24"/>
    </row>
    <row r="25" spans="1:17" s="21" customFormat="1" ht="18" customHeight="1" x14ac:dyDescent="0.2">
      <c r="A25" s="34" t="s">
        <v>69</v>
      </c>
      <c r="B25" s="35">
        <v>98736</v>
      </c>
      <c r="C25" s="36">
        <v>104095</v>
      </c>
      <c r="D25" s="54">
        <v>11802</v>
      </c>
      <c r="E25" s="55">
        <v>7581</v>
      </c>
      <c r="F25" s="38">
        <f t="shared" si="0"/>
        <v>4221</v>
      </c>
      <c r="G25" s="39">
        <f t="shared" si="1"/>
        <v>1138</v>
      </c>
      <c r="H25" s="52">
        <f t="shared" si="2"/>
        <v>5359</v>
      </c>
      <c r="I25" s="43">
        <f t="shared" si="3"/>
        <v>4.2750364608653377E-2</v>
      </c>
      <c r="J25" s="41">
        <f t="shared" si="4"/>
        <v>1.15256846540269E-2</v>
      </c>
      <c r="K25" s="56">
        <f t="shared" si="5"/>
        <v>5.427604926268028E-2</v>
      </c>
      <c r="L25"/>
      <c r="M25"/>
      <c r="N25"/>
      <c r="O25"/>
      <c r="P25"/>
      <c r="Q25"/>
    </row>
    <row r="26" spans="1:17" s="21" customFormat="1" ht="18" customHeight="1" x14ac:dyDescent="0.2">
      <c r="A26" s="34" t="s">
        <v>70</v>
      </c>
      <c r="B26" s="35">
        <v>4423</v>
      </c>
      <c r="C26" s="36">
        <v>4330</v>
      </c>
      <c r="D26" s="54">
        <v>299</v>
      </c>
      <c r="E26" s="55">
        <v>560</v>
      </c>
      <c r="F26" s="38">
        <f t="shared" si="0"/>
        <v>-261</v>
      </c>
      <c r="G26" s="39">
        <f t="shared" si="1"/>
        <v>168</v>
      </c>
      <c r="H26" s="52">
        <f t="shared" si="2"/>
        <v>-93</v>
      </c>
      <c r="I26" s="43">
        <f t="shared" si="3"/>
        <v>-5.9009721908207101E-2</v>
      </c>
      <c r="J26" s="41">
        <f t="shared" si="4"/>
        <v>3.7983269274248249E-2</v>
      </c>
      <c r="K26" s="56">
        <f t="shared" si="5"/>
        <v>-2.1026452633958852E-2</v>
      </c>
      <c r="L26"/>
      <c r="M26"/>
      <c r="N26"/>
      <c r="O26"/>
      <c r="P26"/>
      <c r="Q26"/>
    </row>
    <row r="27" spans="1:17" s="21" customFormat="1" ht="18" customHeight="1" x14ac:dyDescent="0.2">
      <c r="A27" s="34" t="s">
        <v>71</v>
      </c>
      <c r="B27" s="35">
        <v>101633</v>
      </c>
      <c r="C27" s="36">
        <v>105755</v>
      </c>
      <c r="D27" s="54">
        <v>11368</v>
      </c>
      <c r="E27" s="55">
        <v>9412</v>
      </c>
      <c r="F27" s="38">
        <f t="shared" si="0"/>
        <v>1956</v>
      </c>
      <c r="G27" s="39">
        <f t="shared" si="1"/>
        <v>2166</v>
      </c>
      <c r="H27" s="52">
        <f t="shared" si="2"/>
        <v>4122</v>
      </c>
      <c r="I27" s="43">
        <f t="shared" si="3"/>
        <v>1.9245717434297916E-2</v>
      </c>
      <c r="J27" s="41">
        <f t="shared" si="4"/>
        <v>2.1311975441047692E-2</v>
      </c>
      <c r="K27" s="56">
        <f t="shared" si="5"/>
        <v>4.0557692875345608E-2</v>
      </c>
      <c r="L27"/>
      <c r="M27"/>
      <c r="N27"/>
      <c r="O27"/>
      <c r="P27"/>
      <c r="Q27"/>
    </row>
    <row r="28" spans="1:17" s="21" customFormat="1" ht="18" customHeight="1" x14ac:dyDescent="0.2">
      <c r="A28" s="34" t="s">
        <v>72</v>
      </c>
      <c r="B28" s="35">
        <v>9304</v>
      </c>
      <c r="C28" s="36">
        <v>9695</v>
      </c>
      <c r="D28" s="54">
        <v>1087</v>
      </c>
      <c r="E28" s="55">
        <v>1093</v>
      </c>
      <c r="F28" s="38">
        <f t="shared" si="0"/>
        <v>-6</v>
      </c>
      <c r="G28" s="39">
        <f t="shared" si="1"/>
        <v>397</v>
      </c>
      <c r="H28" s="52">
        <f t="shared" si="2"/>
        <v>391</v>
      </c>
      <c r="I28" s="43">
        <f t="shared" si="3"/>
        <v>-6.4488392089423908E-4</v>
      </c>
      <c r="J28" s="41">
        <f t="shared" si="4"/>
        <v>4.266981943250215E-2</v>
      </c>
      <c r="K28" s="56">
        <f t="shared" si="5"/>
        <v>4.2024935511607908E-2</v>
      </c>
      <c r="L28"/>
      <c r="M28"/>
      <c r="N28"/>
      <c r="O28"/>
      <c r="P28"/>
      <c r="Q28"/>
    </row>
    <row r="29" spans="1:17" s="21" customFormat="1" ht="18" customHeight="1" x14ac:dyDescent="0.2">
      <c r="A29" s="34" t="s">
        <v>73</v>
      </c>
      <c r="B29" s="35">
        <v>51208</v>
      </c>
      <c r="C29" s="36">
        <v>52420</v>
      </c>
      <c r="D29" s="54">
        <v>5535</v>
      </c>
      <c r="E29" s="55">
        <v>4884</v>
      </c>
      <c r="F29" s="38">
        <f t="shared" si="0"/>
        <v>651</v>
      </c>
      <c r="G29" s="39">
        <f t="shared" si="1"/>
        <v>561</v>
      </c>
      <c r="H29" s="52">
        <f t="shared" si="2"/>
        <v>1212</v>
      </c>
      <c r="I29" s="43">
        <f t="shared" si="3"/>
        <v>1.2712857366036556E-2</v>
      </c>
      <c r="J29" s="41">
        <f t="shared" si="4"/>
        <v>1.0955319481331043E-2</v>
      </c>
      <c r="K29" s="56">
        <f t="shared" si="5"/>
        <v>2.3668176847367599E-2</v>
      </c>
      <c r="L29"/>
      <c r="M29"/>
      <c r="N29"/>
      <c r="O29"/>
      <c r="P29"/>
      <c r="Q29"/>
    </row>
    <row r="30" spans="1:17" s="21" customFormat="1" ht="18" customHeight="1" x14ac:dyDescent="0.2">
      <c r="A30" s="34" t="s">
        <v>74</v>
      </c>
      <c r="B30" s="35">
        <v>36842</v>
      </c>
      <c r="C30" s="36">
        <v>39270</v>
      </c>
      <c r="D30" s="54">
        <v>4221</v>
      </c>
      <c r="E30" s="55">
        <v>3369</v>
      </c>
      <c r="F30" s="38">
        <f t="shared" si="0"/>
        <v>852</v>
      </c>
      <c r="G30" s="39">
        <f t="shared" si="1"/>
        <v>1576</v>
      </c>
      <c r="H30" s="52">
        <f t="shared" si="2"/>
        <v>2428</v>
      </c>
      <c r="I30" s="43">
        <f t="shared" si="3"/>
        <v>2.3125780359372454E-2</v>
      </c>
      <c r="J30" s="41">
        <f t="shared" si="4"/>
        <v>4.2777265077900223E-2</v>
      </c>
      <c r="K30" s="56">
        <f t="shared" si="5"/>
        <v>6.5903045437272684E-2</v>
      </c>
      <c r="L30"/>
      <c r="M30"/>
      <c r="N30"/>
      <c r="O30"/>
      <c r="P30"/>
      <c r="Q30"/>
    </row>
    <row r="31" spans="1:17" s="21" customFormat="1" ht="18" customHeight="1" x14ac:dyDescent="0.2">
      <c r="A31" s="34" t="s">
        <v>75</v>
      </c>
      <c r="B31" s="35">
        <v>19051</v>
      </c>
      <c r="C31" s="36">
        <v>19240</v>
      </c>
      <c r="D31" s="54">
        <v>2078</v>
      </c>
      <c r="E31" s="55">
        <v>2303</v>
      </c>
      <c r="F31" s="38">
        <f t="shared" si="0"/>
        <v>-225</v>
      </c>
      <c r="G31" s="39">
        <f t="shared" si="1"/>
        <v>414</v>
      </c>
      <c r="H31" s="52">
        <f t="shared" si="2"/>
        <v>189</v>
      </c>
      <c r="I31" s="43">
        <f t="shared" si="3"/>
        <v>-1.181040365335153E-2</v>
      </c>
      <c r="J31" s="41">
        <f t="shared" si="4"/>
        <v>2.1731142722166814E-2</v>
      </c>
      <c r="K31" s="56">
        <f t="shared" si="5"/>
        <v>9.9207390688152847E-3</v>
      </c>
      <c r="L31"/>
      <c r="M31"/>
      <c r="N31"/>
      <c r="O31"/>
      <c r="P31"/>
      <c r="Q31"/>
    </row>
    <row r="32" spans="1:17" s="21" customFormat="1" ht="18" customHeight="1" x14ac:dyDescent="0.2">
      <c r="A32" s="34" t="s">
        <v>76</v>
      </c>
      <c r="B32" s="35">
        <v>23687</v>
      </c>
      <c r="C32" s="36">
        <v>25035</v>
      </c>
      <c r="D32" s="54">
        <v>2958</v>
      </c>
      <c r="E32" s="55">
        <v>2193</v>
      </c>
      <c r="F32" s="38">
        <f t="shared" si="0"/>
        <v>765</v>
      </c>
      <c r="G32" s="39">
        <f t="shared" si="1"/>
        <v>583</v>
      </c>
      <c r="H32" s="52">
        <f t="shared" si="2"/>
        <v>1348</v>
      </c>
      <c r="I32" s="43">
        <f t="shared" si="3"/>
        <v>3.2296196225777854E-2</v>
      </c>
      <c r="J32" s="41">
        <f t="shared" si="4"/>
        <v>2.4612656731540509E-2</v>
      </c>
      <c r="K32" s="56">
        <f t="shared" si="5"/>
        <v>5.6908852957318359E-2</v>
      </c>
      <c r="L32"/>
      <c r="M32"/>
      <c r="N32"/>
      <c r="O32"/>
      <c r="P32"/>
      <c r="Q32"/>
    </row>
    <row r="33" spans="1:17" s="21" customFormat="1" ht="18" customHeight="1" x14ac:dyDescent="0.2">
      <c r="A33" s="34" t="s">
        <v>77</v>
      </c>
      <c r="B33" s="35">
        <v>5916</v>
      </c>
      <c r="C33" s="36">
        <v>5680</v>
      </c>
      <c r="D33" s="54">
        <v>372</v>
      </c>
      <c r="E33" s="55">
        <v>949</v>
      </c>
      <c r="F33" s="38">
        <f t="shared" si="0"/>
        <v>-577</v>
      </c>
      <c r="G33" s="39">
        <f t="shared" si="1"/>
        <v>341</v>
      </c>
      <c r="H33" s="52">
        <f t="shared" si="2"/>
        <v>-236</v>
      </c>
      <c r="I33" s="43">
        <f t="shared" si="3"/>
        <v>-9.7532116294793775E-2</v>
      </c>
      <c r="J33" s="41">
        <f t="shared" si="4"/>
        <v>5.7640297498309671E-2</v>
      </c>
      <c r="K33" s="56">
        <f t="shared" si="5"/>
        <v>-3.989181879648411E-2</v>
      </c>
      <c r="L33"/>
      <c r="M33"/>
      <c r="N33"/>
      <c r="O33"/>
      <c r="P33"/>
      <c r="Q33"/>
    </row>
    <row r="34" spans="1:17" s="21" customFormat="1" ht="18" customHeight="1" x14ac:dyDescent="0.2">
      <c r="A34" s="34" t="s">
        <v>78</v>
      </c>
      <c r="B34" s="35">
        <v>20449</v>
      </c>
      <c r="C34" s="36">
        <v>21760</v>
      </c>
      <c r="D34" s="54">
        <v>2504</v>
      </c>
      <c r="E34" s="55">
        <v>2068</v>
      </c>
      <c r="F34" s="38">
        <f t="shared" si="0"/>
        <v>436</v>
      </c>
      <c r="G34" s="39">
        <f t="shared" si="1"/>
        <v>875</v>
      </c>
      <c r="H34" s="52">
        <f t="shared" si="2"/>
        <v>1311</v>
      </c>
      <c r="I34" s="43">
        <f t="shared" si="3"/>
        <v>2.1321336006650694E-2</v>
      </c>
      <c r="J34" s="41">
        <f t="shared" si="4"/>
        <v>4.2789378453714118E-2</v>
      </c>
      <c r="K34" s="56">
        <f t="shared" si="5"/>
        <v>6.4110714460364815E-2</v>
      </c>
      <c r="L34"/>
      <c r="M34"/>
      <c r="N34"/>
      <c r="O34"/>
      <c r="P34"/>
      <c r="Q34"/>
    </row>
    <row r="35" spans="1:17" s="21" customFormat="1" ht="18" customHeight="1" x14ac:dyDescent="0.2">
      <c r="A35" s="34" t="s">
        <v>79</v>
      </c>
      <c r="B35" s="35">
        <v>83686</v>
      </c>
      <c r="C35" s="36">
        <v>90120</v>
      </c>
      <c r="D35" s="54">
        <v>9848</v>
      </c>
      <c r="E35" s="55">
        <v>6388</v>
      </c>
      <c r="F35" s="38">
        <f t="shared" si="0"/>
        <v>3460</v>
      </c>
      <c r="G35" s="39">
        <f t="shared" si="1"/>
        <v>2974</v>
      </c>
      <c r="H35" s="52">
        <f t="shared" si="2"/>
        <v>6434</v>
      </c>
      <c r="I35" s="43">
        <f t="shared" si="3"/>
        <v>4.1345027842171929E-2</v>
      </c>
      <c r="J35" s="41">
        <f t="shared" si="4"/>
        <v>3.5537604856248357E-2</v>
      </c>
      <c r="K35" s="56">
        <f t="shared" si="5"/>
        <v>7.6882632698420286E-2</v>
      </c>
      <c r="L35"/>
      <c r="M35"/>
      <c r="N35"/>
      <c r="O35"/>
      <c r="P35"/>
      <c r="Q35"/>
    </row>
    <row r="36" spans="1:17" s="21" customFormat="1" ht="18" customHeight="1" x14ac:dyDescent="0.2">
      <c r="A36" s="34" t="s">
        <v>80</v>
      </c>
      <c r="B36" s="35">
        <v>26664</v>
      </c>
      <c r="C36" s="36">
        <v>28130</v>
      </c>
      <c r="D36" s="54">
        <v>2729</v>
      </c>
      <c r="E36" s="55">
        <v>2766</v>
      </c>
      <c r="F36" s="38">
        <f t="shared" si="0"/>
        <v>-37</v>
      </c>
      <c r="G36" s="39">
        <f t="shared" si="1"/>
        <v>1503</v>
      </c>
      <c r="H36" s="52">
        <f t="shared" si="2"/>
        <v>1466</v>
      </c>
      <c r="I36" s="43">
        <f t="shared" si="3"/>
        <v>-1.3876387638763876E-3</v>
      </c>
      <c r="J36" s="41">
        <f t="shared" si="4"/>
        <v>5.6368136813681372E-2</v>
      </c>
      <c r="K36" s="56">
        <f t="shared" si="5"/>
        <v>5.4980498049804982E-2</v>
      </c>
      <c r="L36"/>
      <c r="M36"/>
      <c r="N36"/>
      <c r="O36"/>
      <c r="P36"/>
      <c r="Q36"/>
    </row>
    <row r="37" spans="1:17" s="21" customFormat="1" ht="18" customHeight="1" x14ac:dyDescent="0.2">
      <c r="A37" s="34" t="s">
        <v>81</v>
      </c>
      <c r="B37" s="35">
        <v>166426</v>
      </c>
      <c r="C37" s="36">
        <v>181975</v>
      </c>
      <c r="D37" s="54">
        <v>21830</v>
      </c>
      <c r="E37" s="55">
        <v>12488</v>
      </c>
      <c r="F37" s="38">
        <f t="shared" si="0"/>
        <v>9342</v>
      </c>
      <c r="G37" s="39">
        <f t="shared" si="1"/>
        <v>6207</v>
      </c>
      <c r="H37" s="52">
        <f t="shared" si="2"/>
        <v>15549</v>
      </c>
      <c r="I37" s="43">
        <f t="shared" si="3"/>
        <v>5.6133056133056136E-2</v>
      </c>
      <c r="J37" s="41">
        <f t="shared" si="4"/>
        <v>3.7295855214930361E-2</v>
      </c>
      <c r="K37" s="56">
        <f t="shared" si="5"/>
        <v>9.342891134798649E-2</v>
      </c>
      <c r="L37"/>
      <c r="M37"/>
      <c r="N37"/>
      <c r="O37"/>
      <c r="P37"/>
      <c r="Q37"/>
    </row>
    <row r="38" spans="1:17" s="21" customFormat="1" ht="18" customHeight="1" x14ac:dyDescent="0.2">
      <c r="A38" s="34" t="s">
        <v>82</v>
      </c>
      <c r="B38" s="35">
        <v>20574</v>
      </c>
      <c r="C38" s="36">
        <v>21015</v>
      </c>
      <c r="D38" s="54">
        <v>2140</v>
      </c>
      <c r="E38" s="55">
        <v>2024</v>
      </c>
      <c r="F38" s="38">
        <f t="shared" si="0"/>
        <v>116</v>
      </c>
      <c r="G38" s="39">
        <f t="shared" si="1"/>
        <v>325</v>
      </c>
      <c r="H38" s="52">
        <f t="shared" si="2"/>
        <v>441</v>
      </c>
      <c r="I38" s="43">
        <f t="shared" si="3"/>
        <v>5.6381841158744048E-3</v>
      </c>
      <c r="J38" s="41">
        <f t="shared" si="4"/>
        <v>1.5796636531544669E-2</v>
      </c>
      <c r="K38" s="56">
        <f t="shared" si="5"/>
        <v>2.1434820647419073E-2</v>
      </c>
      <c r="L38"/>
      <c r="M38"/>
      <c r="N38"/>
      <c r="O38"/>
      <c r="P38"/>
      <c r="Q38"/>
    </row>
    <row r="39" spans="1:17" s="21" customFormat="1" ht="18" customHeight="1" x14ac:dyDescent="0.2">
      <c r="A39" s="34" t="s">
        <v>83</v>
      </c>
      <c r="B39" s="35">
        <v>114638</v>
      </c>
      <c r="C39" s="36">
        <v>122100</v>
      </c>
      <c r="D39" s="54">
        <v>13829</v>
      </c>
      <c r="E39" s="55">
        <v>9794</v>
      </c>
      <c r="F39" s="38">
        <f t="shared" si="0"/>
        <v>4035</v>
      </c>
      <c r="G39" s="39">
        <f t="shared" si="1"/>
        <v>3427</v>
      </c>
      <c r="H39" s="52">
        <f t="shared" si="2"/>
        <v>7462</v>
      </c>
      <c r="I39" s="43">
        <f t="shared" si="3"/>
        <v>3.5197752926603744E-2</v>
      </c>
      <c r="J39" s="41">
        <f t="shared" si="4"/>
        <v>2.9894101432334827E-2</v>
      </c>
      <c r="K39" s="56">
        <f t="shared" si="5"/>
        <v>6.5091854358938578E-2</v>
      </c>
      <c r="L39"/>
      <c r="M39"/>
      <c r="N39"/>
      <c r="O39"/>
      <c r="P39"/>
      <c r="Q39"/>
    </row>
    <row r="40" spans="1:17" s="21" customFormat="1" ht="18" customHeight="1" x14ac:dyDescent="0.2">
      <c r="A40" s="34" t="s">
        <v>84</v>
      </c>
      <c r="B40" s="35">
        <v>16836</v>
      </c>
      <c r="C40" s="36">
        <v>17355</v>
      </c>
      <c r="D40" s="54">
        <v>2059</v>
      </c>
      <c r="E40" s="55">
        <v>1597</v>
      </c>
      <c r="F40" s="38">
        <f t="shared" si="0"/>
        <v>462</v>
      </c>
      <c r="G40" s="39">
        <f t="shared" si="1"/>
        <v>57</v>
      </c>
      <c r="H40" s="52">
        <f t="shared" si="2"/>
        <v>519</v>
      </c>
      <c r="I40" s="43">
        <f t="shared" si="3"/>
        <v>2.744119743406985E-2</v>
      </c>
      <c r="J40" s="41">
        <f t="shared" si="4"/>
        <v>3.3856022808267999E-3</v>
      </c>
      <c r="K40" s="56">
        <f t="shared" si="5"/>
        <v>3.0826799714896651E-2</v>
      </c>
      <c r="L40"/>
      <c r="M40"/>
      <c r="N40"/>
      <c r="O40"/>
      <c r="P40"/>
      <c r="Q40"/>
    </row>
    <row r="41" spans="1:17" s="21" customFormat="1" ht="18" customHeight="1" x14ac:dyDescent="0.2">
      <c r="A41" s="34" t="s">
        <v>85</v>
      </c>
      <c r="B41" s="35">
        <v>19977</v>
      </c>
      <c r="C41" s="36">
        <v>19915</v>
      </c>
      <c r="D41" s="54">
        <v>1889</v>
      </c>
      <c r="E41" s="55">
        <v>2329</v>
      </c>
      <c r="F41" s="38">
        <f t="shared" si="0"/>
        <v>-440</v>
      </c>
      <c r="G41" s="39">
        <f t="shared" si="1"/>
        <v>378</v>
      </c>
      <c r="H41" s="52">
        <f t="shared" si="2"/>
        <v>-62</v>
      </c>
      <c r="I41" s="43">
        <f t="shared" si="3"/>
        <v>-2.2025329128497771E-2</v>
      </c>
      <c r="J41" s="41">
        <f t="shared" si="4"/>
        <v>1.8921760024027633E-2</v>
      </c>
      <c r="K41" s="56">
        <f t="shared" si="5"/>
        <v>-3.1035691044701405E-3</v>
      </c>
      <c r="L41"/>
      <c r="M41"/>
      <c r="N41"/>
      <c r="O41"/>
      <c r="P41"/>
      <c r="Q41"/>
    </row>
    <row r="42" spans="1:17" s="21" customFormat="1" ht="18" customHeight="1" x14ac:dyDescent="0.2">
      <c r="A42" s="34" t="s">
        <v>86</v>
      </c>
      <c r="B42" s="35">
        <v>28743</v>
      </c>
      <c r="C42" s="36">
        <v>29170</v>
      </c>
      <c r="D42" s="54">
        <v>2878</v>
      </c>
      <c r="E42" s="55">
        <v>3142</v>
      </c>
      <c r="F42" s="38">
        <f t="shared" si="0"/>
        <v>-264</v>
      </c>
      <c r="G42" s="39">
        <f t="shared" si="1"/>
        <v>691</v>
      </c>
      <c r="H42" s="52">
        <f t="shared" si="2"/>
        <v>427</v>
      </c>
      <c r="I42" s="43">
        <f t="shared" si="3"/>
        <v>-9.1848450057405284E-3</v>
      </c>
      <c r="J42" s="41">
        <f t="shared" si="4"/>
        <v>2.4040635980934488E-2</v>
      </c>
      <c r="K42" s="56">
        <f t="shared" si="5"/>
        <v>1.4855790975193961E-2</v>
      </c>
      <c r="L42"/>
      <c r="M42"/>
      <c r="N42"/>
      <c r="O42"/>
      <c r="P42"/>
      <c r="Q42"/>
    </row>
    <row r="43" spans="1:17" s="21" customFormat="1" ht="18" customHeight="1" x14ac:dyDescent="0.2">
      <c r="A43" s="34" t="s">
        <v>87</v>
      </c>
      <c r="B43" s="35">
        <v>81442</v>
      </c>
      <c r="C43" s="36">
        <v>81400</v>
      </c>
      <c r="D43" s="54">
        <v>8040</v>
      </c>
      <c r="E43" s="55">
        <v>8134</v>
      </c>
      <c r="F43" s="38">
        <f t="shared" si="0"/>
        <v>-94</v>
      </c>
      <c r="G43" s="39">
        <f t="shared" si="1"/>
        <v>52</v>
      </c>
      <c r="H43" s="52">
        <f t="shared" si="2"/>
        <v>-42</v>
      </c>
      <c r="I43" s="43">
        <f t="shared" si="3"/>
        <v>-1.1541956238795708E-3</v>
      </c>
      <c r="J43" s="41">
        <f t="shared" si="4"/>
        <v>6.3849119618869868E-4</v>
      </c>
      <c r="K43" s="56">
        <f t="shared" si="5"/>
        <v>-5.1570442769087205E-4</v>
      </c>
      <c r="L43"/>
      <c r="M43"/>
      <c r="N43"/>
      <c r="O43"/>
      <c r="P43"/>
      <c r="Q43"/>
    </row>
    <row r="44" spans="1:17" s="21" customFormat="1" ht="18" customHeight="1" x14ac:dyDescent="0.2">
      <c r="A44" s="34" t="s">
        <v>88</v>
      </c>
      <c r="B44" s="35">
        <v>134063</v>
      </c>
      <c r="C44" s="36">
        <v>142200</v>
      </c>
      <c r="D44" s="54">
        <v>16691</v>
      </c>
      <c r="E44" s="55">
        <v>11145</v>
      </c>
      <c r="F44" s="38">
        <f t="shared" si="0"/>
        <v>5546</v>
      </c>
      <c r="G44" s="39">
        <f t="shared" si="1"/>
        <v>2591</v>
      </c>
      <c r="H44" s="52">
        <f t="shared" si="2"/>
        <v>8137</v>
      </c>
      <c r="I44" s="43">
        <f t="shared" si="3"/>
        <v>4.1368610280241379E-2</v>
      </c>
      <c r="J44" s="41">
        <f t="shared" si="4"/>
        <v>1.9326734445745657E-2</v>
      </c>
      <c r="K44" s="56">
        <f t="shared" si="5"/>
        <v>6.0695344725987033E-2</v>
      </c>
      <c r="L44"/>
      <c r="M44"/>
      <c r="N44"/>
      <c r="O44"/>
      <c r="P44"/>
      <c r="Q44"/>
    </row>
    <row r="45" spans="1:17" s="21" customFormat="1" ht="18" customHeight="1" x14ac:dyDescent="0.2">
      <c r="A45" s="34" t="s">
        <v>89</v>
      </c>
      <c r="B45" s="35">
        <v>41749</v>
      </c>
      <c r="C45" s="36">
        <v>41925</v>
      </c>
      <c r="D45" s="54">
        <v>3783</v>
      </c>
      <c r="E45" s="55">
        <v>4837</v>
      </c>
      <c r="F45" s="38">
        <f t="shared" si="0"/>
        <v>-1054</v>
      </c>
      <c r="G45" s="39">
        <f t="shared" si="1"/>
        <v>1230</v>
      </c>
      <c r="H45" s="52">
        <f t="shared" si="2"/>
        <v>176</v>
      </c>
      <c r="I45" s="43">
        <f t="shared" si="3"/>
        <v>-2.5246113679369565E-2</v>
      </c>
      <c r="J45" s="41">
        <f t="shared" si="4"/>
        <v>2.9461783515772832E-2</v>
      </c>
      <c r="K45" s="56">
        <f t="shared" si="5"/>
        <v>4.215669836403267E-3</v>
      </c>
      <c r="L45"/>
      <c r="M45"/>
      <c r="N45"/>
      <c r="O45"/>
      <c r="P45"/>
      <c r="Q45"/>
    </row>
    <row r="46" spans="1:17" s="21" customFormat="1" ht="18" customHeight="1" x14ac:dyDescent="0.2">
      <c r="A46" s="34" t="s">
        <v>90</v>
      </c>
      <c r="B46" s="35">
        <v>15404</v>
      </c>
      <c r="C46" s="36">
        <v>16315</v>
      </c>
      <c r="D46" s="54">
        <v>1587</v>
      </c>
      <c r="E46" s="55">
        <v>1997</v>
      </c>
      <c r="F46" s="38">
        <f t="shared" si="0"/>
        <v>-410</v>
      </c>
      <c r="G46" s="39">
        <f t="shared" si="1"/>
        <v>1321</v>
      </c>
      <c r="H46" s="52">
        <f t="shared" si="2"/>
        <v>911</v>
      </c>
      <c r="I46" s="43">
        <f t="shared" si="3"/>
        <v>-2.6616463256297067E-2</v>
      </c>
      <c r="J46" s="41">
        <f t="shared" si="4"/>
        <v>8.5756946247727867E-2</v>
      </c>
      <c r="K46" s="56">
        <f t="shared" si="5"/>
        <v>5.91404829914308E-2</v>
      </c>
      <c r="L46"/>
      <c r="M46"/>
      <c r="N46"/>
      <c r="O46"/>
      <c r="P46"/>
      <c r="Q46"/>
    </row>
    <row r="47" spans="1:17" s="21" customFormat="1" ht="18" customHeight="1" x14ac:dyDescent="0.2">
      <c r="A47" s="34" t="s">
        <v>91</v>
      </c>
      <c r="B47" s="35">
        <v>4232</v>
      </c>
      <c r="C47" s="36">
        <v>4565</v>
      </c>
      <c r="D47" s="54">
        <v>977</v>
      </c>
      <c r="E47" s="55">
        <v>365</v>
      </c>
      <c r="F47" s="38">
        <f t="shared" si="0"/>
        <v>612</v>
      </c>
      <c r="G47" s="39">
        <f t="shared" si="1"/>
        <v>-279</v>
      </c>
      <c r="H47" s="52">
        <f t="shared" si="2"/>
        <v>333</v>
      </c>
      <c r="I47" s="43">
        <f t="shared" si="3"/>
        <v>0.14461247637051039</v>
      </c>
      <c r="J47" s="41">
        <f t="shared" si="4"/>
        <v>-6.5926275992438568E-2</v>
      </c>
      <c r="K47" s="56">
        <f t="shared" si="5"/>
        <v>7.8686200378071836E-2</v>
      </c>
      <c r="L47"/>
      <c r="M47"/>
      <c r="N47"/>
      <c r="O47"/>
      <c r="P47"/>
      <c r="Q47"/>
    </row>
    <row r="48" spans="1:17" s="21" customFormat="1" ht="18" customHeight="1" x14ac:dyDescent="0.2">
      <c r="A48" s="34" t="s">
        <v>92</v>
      </c>
      <c r="B48" s="35">
        <v>947735</v>
      </c>
      <c r="C48" s="36">
        <v>972610</v>
      </c>
      <c r="D48" s="54">
        <v>151775</v>
      </c>
      <c r="E48" s="55">
        <v>74931</v>
      </c>
      <c r="F48" s="38">
        <f t="shared" si="0"/>
        <v>76844</v>
      </c>
      <c r="G48" s="39">
        <f t="shared" si="1"/>
        <v>-51969</v>
      </c>
      <c r="H48" s="52">
        <f t="shared" si="2"/>
        <v>24875</v>
      </c>
      <c r="I48" s="43">
        <f t="shared" si="3"/>
        <v>8.108173698343947E-2</v>
      </c>
      <c r="J48" s="41">
        <f t="shared" si="4"/>
        <v>-5.4834948587949163E-2</v>
      </c>
      <c r="K48" s="56">
        <f t="shared" si="5"/>
        <v>2.62467883954903E-2</v>
      </c>
      <c r="L48"/>
      <c r="M48"/>
      <c r="N48"/>
      <c r="O48"/>
      <c r="P48"/>
      <c r="Q48"/>
    </row>
    <row r="49" spans="1:17" s="21" customFormat="1" ht="18" customHeight="1" x14ac:dyDescent="0.2">
      <c r="A49" s="34" t="s">
        <v>93</v>
      </c>
      <c r="B49" s="35">
        <v>44673</v>
      </c>
      <c r="C49" s="36">
        <v>48600</v>
      </c>
      <c r="D49" s="54">
        <v>6469</v>
      </c>
      <c r="E49" s="55">
        <v>4051</v>
      </c>
      <c r="F49" s="38">
        <f t="shared" si="0"/>
        <v>2418</v>
      </c>
      <c r="G49" s="39">
        <f t="shared" si="1"/>
        <v>1509</v>
      </c>
      <c r="H49" s="52">
        <f t="shared" si="2"/>
        <v>3927</v>
      </c>
      <c r="I49" s="43">
        <f t="shared" si="3"/>
        <v>5.4126653683432946E-2</v>
      </c>
      <c r="J49" s="41">
        <f t="shared" si="4"/>
        <v>3.3778792559263984E-2</v>
      </c>
      <c r="K49" s="56">
        <f t="shared" si="5"/>
        <v>8.790544624269693E-2</v>
      </c>
      <c r="L49"/>
      <c r="M49"/>
      <c r="N49"/>
      <c r="O49"/>
      <c r="P49"/>
      <c r="Q49"/>
    </row>
    <row r="50" spans="1:17" s="21" customFormat="1" ht="18" customHeight="1" x14ac:dyDescent="0.2">
      <c r="A50" s="34" t="s">
        <v>94</v>
      </c>
      <c r="B50" s="35">
        <v>37660</v>
      </c>
      <c r="C50" s="36">
        <v>40620</v>
      </c>
      <c r="D50" s="54">
        <v>3776</v>
      </c>
      <c r="E50" s="55">
        <v>3359</v>
      </c>
      <c r="F50" s="38">
        <f t="shared" si="0"/>
        <v>417</v>
      </c>
      <c r="G50" s="39">
        <f t="shared" si="1"/>
        <v>2543</v>
      </c>
      <c r="H50" s="52">
        <f t="shared" si="2"/>
        <v>2960</v>
      </c>
      <c r="I50" s="43">
        <f t="shared" si="3"/>
        <v>1.1072756240042485E-2</v>
      </c>
      <c r="J50" s="41">
        <f t="shared" si="4"/>
        <v>6.7525225703664371E-2</v>
      </c>
      <c r="K50" s="56">
        <f t="shared" si="5"/>
        <v>7.8597981943706846E-2</v>
      </c>
      <c r="L50"/>
      <c r="M50"/>
      <c r="N50"/>
      <c r="O50"/>
      <c r="P50"/>
      <c r="Q50"/>
    </row>
    <row r="51" spans="1:17" s="21" customFormat="1" ht="18" customHeight="1" x14ac:dyDescent="0.2">
      <c r="A51" s="34" t="s">
        <v>95</v>
      </c>
      <c r="B51" s="35">
        <v>35998</v>
      </c>
      <c r="C51" s="36">
        <v>37265</v>
      </c>
      <c r="D51" s="54">
        <v>3026</v>
      </c>
      <c r="E51" s="55">
        <v>4354</v>
      </c>
      <c r="F51" s="38">
        <f t="shared" si="0"/>
        <v>-1328</v>
      </c>
      <c r="G51" s="39">
        <f t="shared" si="1"/>
        <v>2595</v>
      </c>
      <c r="H51" s="52">
        <f t="shared" si="2"/>
        <v>1267</v>
      </c>
      <c r="I51" s="43">
        <f t="shared" si="3"/>
        <v>-3.6890938385465859E-2</v>
      </c>
      <c r="J51" s="41">
        <f t="shared" si="4"/>
        <v>7.208733818545475E-2</v>
      </c>
      <c r="K51" s="56">
        <f t="shared" si="5"/>
        <v>3.5196399799988891E-2</v>
      </c>
      <c r="L51"/>
      <c r="M51"/>
      <c r="N51"/>
      <c r="O51"/>
      <c r="P51"/>
      <c r="Q51"/>
    </row>
    <row r="52" spans="1:17" s="21" customFormat="1" ht="18" customHeight="1" x14ac:dyDescent="0.2">
      <c r="A52" s="34" t="s">
        <v>96</v>
      </c>
      <c r="B52" s="35">
        <v>176695</v>
      </c>
      <c r="C52" s="36">
        <v>191635</v>
      </c>
      <c r="D52" s="54">
        <v>23110</v>
      </c>
      <c r="E52" s="55">
        <v>12630</v>
      </c>
      <c r="F52" s="38">
        <f t="shared" si="0"/>
        <v>10480</v>
      </c>
      <c r="G52" s="39">
        <f t="shared" si="1"/>
        <v>4460</v>
      </c>
      <c r="H52" s="52">
        <f t="shared" si="2"/>
        <v>14940</v>
      </c>
      <c r="I52" s="43">
        <f t="shared" si="3"/>
        <v>5.931124253657432E-2</v>
      </c>
      <c r="J52" s="41">
        <f t="shared" si="4"/>
        <v>2.5241234896290217E-2</v>
      </c>
      <c r="K52" s="56">
        <f t="shared" si="5"/>
        <v>8.4552477432864537E-2</v>
      </c>
      <c r="L52"/>
      <c r="M52"/>
      <c r="N52"/>
      <c r="O52"/>
      <c r="P52"/>
      <c r="Q52"/>
    </row>
    <row r="53" spans="1:17" s="21" customFormat="1" ht="18" customHeight="1" x14ac:dyDescent="0.2">
      <c r="A53" s="34" t="s">
        <v>97</v>
      </c>
      <c r="B53" s="35">
        <v>86395</v>
      </c>
      <c r="C53" s="36">
        <v>89715</v>
      </c>
      <c r="D53" s="54">
        <v>8017</v>
      </c>
      <c r="E53" s="55">
        <v>8040</v>
      </c>
      <c r="F53" s="38">
        <f t="shared" si="0"/>
        <v>-23</v>
      </c>
      <c r="G53" s="39">
        <f t="shared" si="1"/>
        <v>3343</v>
      </c>
      <c r="H53" s="52">
        <f t="shared" si="2"/>
        <v>3320</v>
      </c>
      <c r="I53" s="43">
        <f t="shared" si="3"/>
        <v>-2.662191099021934E-4</v>
      </c>
      <c r="J53" s="41">
        <f t="shared" si="4"/>
        <v>3.8694368887088375E-2</v>
      </c>
      <c r="K53" s="56">
        <f t="shared" si="5"/>
        <v>3.8428149777186178E-2</v>
      </c>
      <c r="L53"/>
      <c r="M53"/>
      <c r="N53"/>
      <c r="O53"/>
      <c r="P53"/>
      <c r="Q53"/>
    </row>
    <row r="54" spans="1:17" s="21" customFormat="1" ht="18" customHeight="1" x14ac:dyDescent="0.2">
      <c r="A54" s="34" t="s">
        <v>98</v>
      </c>
      <c r="B54" s="35">
        <v>7469</v>
      </c>
      <c r="C54" s="36">
        <v>7420</v>
      </c>
      <c r="D54" s="54">
        <v>799</v>
      </c>
      <c r="E54" s="55">
        <v>925</v>
      </c>
      <c r="F54" s="38">
        <f t="shared" si="0"/>
        <v>-126</v>
      </c>
      <c r="G54" s="39">
        <f t="shared" si="1"/>
        <v>77</v>
      </c>
      <c r="H54" s="52">
        <f t="shared" si="2"/>
        <v>-49</v>
      </c>
      <c r="I54" s="43">
        <f t="shared" si="3"/>
        <v>-1.6869728209934397E-2</v>
      </c>
      <c r="J54" s="41">
        <f t="shared" si="4"/>
        <v>1.0309278350515464E-2</v>
      </c>
      <c r="K54" s="56">
        <f t="shared" si="5"/>
        <v>-6.5604498594189313E-3</v>
      </c>
      <c r="L54"/>
      <c r="M54"/>
      <c r="N54"/>
      <c r="O54"/>
      <c r="P54"/>
      <c r="Q54"/>
    </row>
    <row r="55" spans="1:17" s="21" customFormat="1" ht="18" customHeight="1" x14ac:dyDescent="0.2">
      <c r="A55" s="34" t="s">
        <v>99</v>
      </c>
      <c r="B55" s="35">
        <v>41019</v>
      </c>
      <c r="C55" s="36">
        <v>43575</v>
      </c>
      <c r="D55" s="54">
        <v>4195</v>
      </c>
      <c r="E55" s="55">
        <v>2715</v>
      </c>
      <c r="F55" s="38">
        <f t="shared" si="0"/>
        <v>1480</v>
      </c>
      <c r="G55" s="39">
        <f t="shared" si="1"/>
        <v>1076</v>
      </c>
      <c r="H55" s="52">
        <f t="shared" si="2"/>
        <v>2556</v>
      </c>
      <c r="I55" s="43">
        <f t="shared" si="3"/>
        <v>3.6080840586069869E-2</v>
      </c>
      <c r="J55" s="41">
        <f t="shared" si="4"/>
        <v>2.6231746263926475E-2</v>
      </c>
      <c r="K55" s="56">
        <f t="shared" si="5"/>
        <v>6.231258684999634E-2</v>
      </c>
      <c r="L55"/>
      <c r="M55"/>
      <c r="N55"/>
      <c r="O55"/>
      <c r="P55"/>
      <c r="Q55"/>
    </row>
    <row r="56" spans="1:17" s="21" customFormat="1" ht="18" customHeight="1" x14ac:dyDescent="0.2">
      <c r="A56" s="34" t="s">
        <v>100</v>
      </c>
      <c r="B56" s="35">
        <v>44205</v>
      </c>
      <c r="C56" s="36">
        <v>47680</v>
      </c>
      <c r="D56" s="54">
        <v>4817</v>
      </c>
      <c r="E56" s="55">
        <v>4210</v>
      </c>
      <c r="F56" s="38">
        <f t="shared" si="0"/>
        <v>607</v>
      </c>
      <c r="G56" s="39">
        <f t="shared" si="1"/>
        <v>2868</v>
      </c>
      <c r="H56" s="52">
        <f t="shared" si="2"/>
        <v>3475</v>
      </c>
      <c r="I56" s="43">
        <f t="shared" si="3"/>
        <v>1.3731478339554348E-2</v>
      </c>
      <c r="J56" s="41">
        <f t="shared" si="4"/>
        <v>6.4879538513742785E-2</v>
      </c>
      <c r="K56" s="56">
        <f t="shared" si="5"/>
        <v>7.8611016853297133E-2</v>
      </c>
      <c r="L56"/>
      <c r="M56"/>
      <c r="N56"/>
      <c r="O56"/>
      <c r="P56"/>
      <c r="Q56"/>
    </row>
    <row r="57" spans="1:17" s="21" customFormat="1" ht="18" customHeight="1" x14ac:dyDescent="0.2">
      <c r="A57" s="34" t="s">
        <v>101</v>
      </c>
      <c r="B57" s="35">
        <v>70019</v>
      </c>
      <c r="C57" s="36">
        <v>73680</v>
      </c>
      <c r="D57" s="54">
        <v>7853</v>
      </c>
      <c r="E57" s="55">
        <v>5435</v>
      </c>
      <c r="F57" s="38">
        <f t="shared" si="0"/>
        <v>2418</v>
      </c>
      <c r="G57" s="39">
        <f t="shared" si="1"/>
        <v>1243</v>
      </c>
      <c r="H57" s="52">
        <f t="shared" si="2"/>
        <v>3661</v>
      </c>
      <c r="I57" s="43">
        <f t="shared" si="3"/>
        <v>3.4533483768691357E-2</v>
      </c>
      <c r="J57" s="41">
        <f t="shared" si="4"/>
        <v>1.7752324369099817E-2</v>
      </c>
      <c r="K57" s="56">
        <f t="shared" si="5"/>
        <v>5.228580813779117E-2</v>
      </c>
      <c r="L57"/>
      <c r="M57"/>
      <c r="N57"/>
      <c r="O57"/>
      <c r="P57"/>
      <c r="Q57"/>
    </row>
    <row r="58" spans="1:17" s="21" customFormat="1" ht="18" customHeight="1" x14ac:dyDescent="0.2">
      <c r="A58" s="34" t="s">
        <v>102</v>
      </c>
      <c r="B58" s="35">
        <v>14159</v>
      </c>
      <c r="C58" s="36">
        <v>13490</v>
      </c>
      <c r="D58" s="54">
        <v>1050</v>
      </c>
      <c r="E58" s="55">
        <v>1811</v>
      </c>
      <c r="F58" s="38">
        <f t="shared" si="0"/>
        <v>-761</v>
      </c>
      <c r="G58" s="39">
        <f t="shared" si="1"/>
        <v>92</v>
      </c>
      <c r="H58" s="52">
        <f t="shared" si="2"/>
        <v>-669</v>
      </c>
      <c r="I58" s="43">
        <f t="shared" si="3"/>
        <v>-5.374673352637898E-2</v>
      </c>
      <c r="J58" s="41">
        <f t="shared" si="4"/>
        <v>6.4976340137015325E-3</v>
      </c>
      <c r="K58" s="56">
        <f t="shared" si="5"/>
        <v>-4.7249099512677452E-2</v>
      </c>
      <c r="L58"/>
      <c r="M58"/>
      <c r="N58"/>
      <c r="O58"/>
      <c r="P58"/>
      <c r="Q58"/>
    </row>
    <row r="59" spans="1:17" s="21" customFormat="1" ht="18" customHeight="1" x14ac:dyDescent="0.2">
      <c r="A59" s="34" t="s">
        <v>103</v>
      </c>
      <c r="B59" s="35">
        <v>195408</v>
      </c>
      <c r="C59" s="36">
        <v>203560</v>
      </c>
      <c r="D59" s="54">
        <v>25508</v>
      </c>
      <c r="E59" s="55">
        <v>16078</v>
      </c>
      <c r="F59" s="38">
        <f t="shared" si="0"/>
        <v>9430</v>
      </c>
      <c r="G59" s="39">
        <f t="shared" si="1"/>
        <v>-1278</v>
      </c>
      <c r="H59" s="52">
        <f t="shared" si="2"/>
        <v>8152</v>
      </c>
      <c r="I59" s="43">
        <f t="shared" si="3"/>
        <v>4.825800376647834E-2</v>
      </c>
      <c r="J59" s="41">
        <f t="shared" si="4"/>
        <v>-6.5401621223286658E-3</v>
      </c>
      <c r="K59" s="56">
        <f t="shared" si="5"/>
        <v>4.1717841644149677E-2</v>
      </c>
      <c r="L59"/>
      <c r="M59"/>
      <c r="N59"/>
      <c r="O59"/>
      <c r="P59"/>
      <c r="Q59"/>
    </row>
    <row r="60" spans="1:17" s="21" customFormat="1" ht="18" customHeight="1" x14ac:dyDescent="0.2">
      <c r="A60" s="34" t="s">
        <v>104</v>
      </c>
      <c r="B60" s="35">
        <v>18021</v>
      </c>
      <c r="C60" s="36">
        <v>18275</v>
      </c>
      <c r="D60" s="54">
        <v>2024</v>
      </c>
      <c r="E60" s="55">
        <v>1966</v>
      </c>
      <c r="F60" s="38">
        <f t="shared" si="0"/>
        <v>58</v>
      </c>
      <c r="G60" s="39">
        <f t="shared" si="1"/>
        <v>196</v>
      </c>
      <c r="H60" s="52">
        <f t="shared" si="2"/>
        <v>254</v>
      </c>
      <c r="I60" s="43">
        <f t="shared" si="3"/>
        <v>3.2184673436546252E-3</v>
      </c>
      <c r="J60" s="41">
        <f t="shared" si="4"/>
        <v>1.0876199988901837E-2</v>
      </c>
      <c r="K60" s="56">
        <f t="shared" si="5"/>
        <v>1.4094667332556461E-2</v>
      </c>
      <c r="L60"/>
      <c r="M60"/>
      <c r="N60"/>
      <c r="O60"/>
      <c r="P60"/>
      <c r="Q60"/>
    </row>
    <row r="61" spans="1:17" s="21" customFormat="1" ht="18" customHeight="1" x14ac:dyDescent="0.2">
      <c r="A61" s="34" t="s">
        <v>105</v>
      </c>
      <c r="B61" s="35">
        <v>160331</v>
      </c>
      <c r="C61" s="36">
        <v>169130</v>
      </c>
      <c r="D61" s="54">
        <v>20211</v>
      </c>
      <c r="E61" s="55">
        <v>13621</v>
      </c>
      <c r="F61" s="38">
        <f t="shared" si="0"/>
        <v>6590</v>
      </c>
      <c r="G61" s="39">
        <f t="shared" si="1"/>
        <v>2209</v>
      </c>
      <c r="H61" s="52">
        <f t="shared" si="2"/>
        <v>8799</v>
      </c>
      <c r="I61" s="43">
        <f t="shared" si="3"/>
        <v>4.1102469266704508E-2</v>
      </c>
      <c r="J61" s="41">
        <f t="shared" si="4"/>
        <v>1.3777747285303529E-2</v>
      </c>
      <c r="K61" s="56">
        <f t="shared" si="5"/>
        <v>5.4880216552008032E-2</v>
      </c>
      <c r="L61"/>
      <c r="M61"/>
      <c r="N61"/>
      <c r="O61"/>
      <c r="P61"/>
      <c r="Q61"/>
    </row>
    <row r="62" spans="1:17" s="21" customFormat="1" ht="18" customHeight="1" x14ac:dyDescent="0.2">
      <c r="A62" s="34" t="s">
        <v>106</v>
      </c>
      <c r="B62" s="35">
        <v>14755</v>
      </c>
      <c r="C62" s="36">
        <v>14440</v>
      </c>
      <c r="D62" s="54">
        <v>1478</v>
      </c>
      <c r="E62" s="55">
        <v>1766</v>
      </c>
      <c r="F62" s="38">
        <f t="shared" si="0"/>
        <v>-288</v>
      </c>
      <c r="G62" s="39">
        <f t="shared" si="1"/>
        <v>-27</v>
      </c>
      <c r="H62" s="52">
        <f t="shared" si="2"/>
        <v>-315</v>
      </c>
      <c r="I62" s="43">
        <f t="shared" si="3"/>
        <v>-1.9518807184005421E-2</v>
      </c>
      <c r="J62" s="41">
        <f t="shared" si="4"/>
        <v>-1.8298881735005082E-3</v>
      </c>
      <c r="K62" s="56">
        <f t="shared" si="5"/>
        <v>-2.1348695357505929E-2</v>
      </c>
      <c r="L62"/>
      <c r="M62"/>
      <c r="N62"/>
      <c r="O62"/>
      <c r="P62"/>
      <c r="Q62"/>
    </row>
    <row r="63" spans="1:17" s="21" customFormat="1" ht="18" customHeight="1" x14ac:dyDescent="0.2">
      <c r="A63" s="34" t="s">
        <v>107</v>
      </c>
      <c r="B63" s="35">
        <v>84345</v>
      </c>
      <c r="C63" s="36">
        <v>96985</v>
      </c>
      <c r="D63" s="54">
        <v>11991</v>
      </c>
      <c r="E63" s="55">
        <v>5573</v>
      </c>
      <c r="F63" s="38">
        <f t="shared" si="0"/>
        <v>6418</v>
      </c>
      <c r="G63" s="39">
        <f t="shared" si="1"/>
        <v>6222</v>
      </c>
      <c r="H63" s="52">
        <f t="shared" si="2"/>
        <v>12640</v>
      </c>
      <c r="I63" s="43">
        <f t="shared" si="3"/>
        <v>7.6092240203924355E-2</v>
      </c>
      <c r="J63" s="41">
        <f t="shared" si="4"/>
        <v>7.3768451004801713E-2</v>
      </c>
      <c r="K63" s="56">
        <f t="shared" si="5"/>
        <v>0.14986069120872605</v>
      </c>
      <c r="L63"/>
      <c r="M63"/>
      <c r="N63"/>
      <c r="O63"/>
      <c r="P63"/>
      <c r="Q63"/>
    </row>
    <row r="64" spans="1:17" s="21" customFormat="1" ht="18" customHeight="1" x14ac:dyDescent="0.2">
      <c r="A64" s="34" t="s">
        <v>108</v>
      </c>
      <c r="B64" s="35">
        <v>61976</v>
      </c>
      <c r="C64" s="36">
        <v>68075</v>
      </c>
      <c r="D64" s="54">
        <v>8102</v>
      </c>
      <c r="E64" s="55">
        <v>5644</v>
      </c>
      <c r="F64" s="38">
        <f t="shared" si="0"/>
        <v>2458</v>
      </c>
      <c r="G64" s="39">
        <f t="shared" si="1"/>
        <v>3641</v>
      </c>
      <c r="H64" s="52">
        <f t="shared" si="2"/>
        <v>6099</v>
      </c>
      <c r="I64" s="43">
        <f t="shared" si="3"/>
        <v>3.9660513747257001E-2</v>
      </c>
      <c r="J64" s="41">
        <f t="shared" si="4"/>
        <v>5.8748547824964505E-2</v>
      </c>
      <c r="K64" s="56">
        <f t="shared" si="5"/>
        <v>9.8409061572221498E-2</v>
      </c>
      <c r="L64"/>
      <c r="M64"/>
      <c r="N64"/>
      <c r="O64"/>
      <c r="P64"/>
      <c r="Q64"/>
    </row>
    <row r="65" spans="1:17" s="21" customFormat="1" ht="18" customHeight="1" x14ac:dyDescent="0.2">
      <c r="A65" s="34" t="s">
        <v>109</v>
      </c>
      <c r="B65" s="35">
        <v>16557</v>
      </c>
      <c r="C65" s="36">
        <v>17070</v>
      </c>
      <c r="D65" s="54">
        <v>1755</v>
      </c>
      <c r="E65" s="55">
        <v>2202</v>
      </c>
      <c r="F65" s="38">
        <f t="shared" si="0"/>
        <v>-447</v>
      </c>
      <c r="G65" s="39">
        <f t="shared" si="1"/>
        <v>960</v>
      </c>
      <c r="H65" s="52">
        <f t="shared" si="2"/>
        <v>513</v>
      </c>
      <c r="I65" s="43">
        <f t="shared" si="3"/>
        <v>-2.6997644500815366E-2</v>
      </c>
      <c r="J65" s="41">
        <f t="shared" si="4"/>
        <v>5.7981518391012864E-2</v>
      </c>
      <c r="K65" s="56">
        <f t="shared" si="5"/>
        <v>3.0983873890197501E-2</v>
      </c>
      <c r="L65"/>
      <c r="M65"/>
      <c r="N65"/>
      <c r="O65"/>
      <c r="P65"/>
      <c r="Q65"/>
    </row>
    <row r="66" spans="1:17" s="21" customFormat="1" ht="18" customHeight="1" x14ac:dyDescent="0.2">
      <c r="A66" s="34" t="s">
        <v>110</v>
      </c>
      <c r="B66" s="35">
        <v>41949</v>
      </c>
      <c r="C66" s="36">
        <v>43590</v>
      </c>
      <c r="D66" s="54">
        <v>4413</v>
      </c>
      <c r="E66" s="55">
        <v>4450</v>
      </c>
      <c r="F66" s="38">
        <f t="shared" si="0"/>
        <v>-37</v>
      </c>
      <c r="G66" s="39">
        <f t="shared" si="1"/>
        <v>1678</v>
      </c>
      <c r="H66" s="52">
        <f t="shared" si="2"/>
        <v>1641</v>
      </c>
      <c r="I66" s="43">
        <f t="shared" si="3"/>
        <v>-8.8202340937805425E-4</v>
      </c>
      <c r="J66" s="41">
        <f t="shared" si="4"/>
        <v>4.0000953538820952E-2</v>
      </c>
      <c r="K66" s="56">
        <f t="shared" si="5"/>
        <v>3.9118930129442897E-2</v>
      </c>
      <c r="L66"/>
      <c r="M66"/>
      <c r="N66"/>
      <c r="O66"/>
      <c r="P66"/>
      <c r="Q66"/>
    </row>
    <row r="67" spans="1:17" s="21" customFormat="1" ht="18" customHeight="1" x14ac:dyDescent="0.2">
      <c r="A67" s="34" t="s">
        <v>111</v>
      </c>
      <c r="B67" s="35">
        <v>115507</v>
      </c>
      <c r="C67" s="36">
        <v>119890</v>
      </c>
      <c r="D67" s="54">
        <v>13324</v>
      </c>
      <c r="E67" s="55">
        <v>10662</v>
      </c>
      <c r="F67" s="38">
        <f t="shared" si="0"/>
        <v>2662</v>
      </c>
      <c r="G67" s="39">
        <f t="shared" si="1"/>
        <v>1721</v>
      </c>
      <c r="H67" s="52">
        <f t="shared" si="2"/>
        <v>4383</v>
      </c>
      <c r="I67" s="43">
        <f t="shared" si="3"/>
        <v>2.3046222306873178E-2</v>
      </c>
      <c r="J67" s="41">
        <f t="shared" si="4"/>
        <v>1.4899529898620863E-2</v>
      </c>
      <c r="K67" s="56">
        <f t="shared" si="5"/>
        <v>3.7945752205494038E-2</v>
      </c>
      <c r="L67"/>
      <c r="M67"/>
      <c r="N67"/>
      <c r="O67"/>
      <c r="P67"/>
      <c r="Q67"/>
    </row>
    <row r="68" spans="1:17" s="21" customFormat="1" ht="18" customHeight="1" x14ac:dyDescent="0.2">
      <c r="A68" s="34" t="s">
        <v>112</v>
      </c>
      <c r="B68" s="35">
        <v>20689</v>
      </c>
      <c r="C68" s="36">
        <v>21575</v>
      </c>
      <c r="D68" s="54">
        <v>2391</v>
      </c>
      <c r="E68" s="55">
        <v>1963</v>
      </c>
      <c r="F68" s="38">
        <f t="shared" si="0"/>
        <v>428</v>
      </c>
      <c r="G68" s="39">
        <f t="shared" si="1"/>
        <v>458</v>
      </c>
      <c r="H68" s="52">
        <f t="shared" si="2"/>
        <v>886</v>
      </c>
      <c r="I68" s="43">
        <f t="shared" si="3"/>
        <v>2.068732176518923E-2</v>
      </c>
      <c r="J68" s="41">
        <f t="shared" si="4"/>
        <v>2.2137367683309973E-2</v>
      </c>
      <c r="K68" s="56">
        <f t="shared" si="5"/>
        <v>4.2824689448499202E-2</v>
      </c>
      <c r="L68"/>
      <c r="M68"/>
      <c r="N68"/>
      <c r="O68"/>
      <c r="P68"/>
      <c r="Q68"/>
    </row>
    <row r="69" spans="1:17" s="21" customFormat="1" ht="18" customHeight="1" x14ac:dyDescent="0.2">
      <c r="A69" s="34" t="s">
        <v>113</v>
      </c>
      <c r="B69" s="35">
        <v>28816</v>
      </c>
      <c r="C69" s="36">
        <v>30725</v>
      </c>
      <c r="D69" s="54">
        <v>3814</v>
      </c>
      <c r="E69" s="55">
        <v>2844</v>
      </c>
      <c r="F69" s="38">
        <f t="shared" si="0"/>
        <v>970</v>
      </c>
      <c r="G69" s="39">
        <f t="shared" si="1"/>
        <v>939</v>
      </c>
      <c r="H69" s="52">
        <f t="shared" si="2"/>
        <v>1909</v>
      </c>
      <c r="I69" s="43">
        <f t="shared" si="3"/>
        <v>3.366185452526374E-2</v>
      </c>
      <c r="J69" s="41">
        <f t="shared" si="4"/>
        <v>3.2586063298167683E-2</v>
      </c>
      <c r="K69" s="56">
        <f t="shared" si="5"/>
        <v>6.6247917823431424E-2</v>
      </c>
      <c r="L69"/>
      <c r="M69"/>
      <c r="N69"/>
      <c r="O69"/>
      <c r="P69"/>
      <c r="Q69"/>
    </row>
    <row r="70" spans="1:17" s="21" customFormat="1" ht="18" customHeight="1" x14ac:dyDescent="0.2">
      <c r="A70" s="34" t="s">
        <v>114</v>
      </c>
      <c r="B70" s="35">
        <v>29773</v>
      </c>
      <c r="C70" s="36">
        <v>32085</v>
      </c>
      <c r="D70" s="54">
        <v>4328</v>
      </c>
      <c r="E70" s="55">
        <v>3040</v>
      </c>
      <c r="F70" s="38">
        <f t="shared" si="0"/>
        <v>1288</v>
      </c>
      <c r="G70" s="39">
        <f t="shared" si="1"/>
        <v>1024</v>
      </c>
      <c r="H70" s="52">
        <f t="shared" si="2"/>
        <v>2312</v>
      </c>
      <c r="I70" s="43">
        <f t="shared" si="3"/>
        <v>4.3260672421321332E-2</v>
      </c>
      <c r="J70" s="41">
        <f t="shared" si="4"/>
        <v>3.4393578074093975E-2</v>
      </c>
      <c r="K70" s="56">
        <f t="shared" si="5"/>
        <v>7.7654250495415314E-2</v>
      </c>
      <c r="L70"/>
      <c r="M70"/>
      <c r="N70"/>
      <c r="O70"/>
      <c r="P70"/>
      <c r="Q70"/>
    </row>
    <row r="71" spans="1:17" s="21" customFormat="1" ht="18" customHeight="1" x14ac:dyDescent="0.2">
      <c r="A71" s="34" t="s">
        <v>115</v>
      </c>
      <c r="B71" s="35">
        <v>21430</v>
      </c>
      <c r="C71" s="36">
        <v>22535</v>
      </c>
      <c r="D71" s="54">
        <v>1823</v>
      </c>
      <c r="E71" s="55">
        <v>2963</v>
      </c>
      <c r="F71" s="38">
        <f t="shared" si="0"/>
        <v>-1140</v>
      </c>
      <c r="G71" s="39">
        <f t="shared" si="1"/>
        <v>2245</v>
      </c>
      <c r="H71" s="52">
        <f t="shared" si="2"/>
        <v>1105</v>
      </c>
      <c r="I71" s="43">
        <f t="shared" si="3"/>
        <v>-5.3196453569762013E-2</v>
      </c>
      <c r="J71" s="41">
        <f t="shared" si="4"/>
        <v>0.10475968268782081</v>
      </c>
      <c r="K71" s="56">
        <f t="shared" si="5"/>
        <v>5.1563229118058794E-2</v>
      </c>
      <c r="L71"/>
      <c r="M71"/>
      <c r="N71"/>
      <c r="O71"/>
      <c r="P71"/>
      <c r="Q71"/>
    </row>
    <row r="72" spans="1:17" s="21" customFormat="1" ht="18" customHeight="1" x14ac:dyDescent="0.2">
      <c r="A72" s="34" t="s">
        <v>116</v>
      </c>
      <c r="B72" s="35">
        <v>102228</v>
      </c>
      <c r="C72" s="36">
        <v>109365</v>
      </c>
      <c r="D72" s="54">
        <v>11013</v>
      </c>
      <c r="E72" s="55">
        <v>8700</v>
      </c>
      <c r="F72" s="38">
        <f t="shared" si="0"/>
        <v>2313</v>
      </c>
      <c r="G72" s="39">
        <f t="shared" si="1"/>
        <v>4824</v>
      </c>
      <c r="H72" s="52">
        <f t="shared" si="2"/>
        <v>7137</v>
      </c>
      <c r="I72" s="43">
        <f t="shared" si="3"/>
        <v>2.2625895058105413E-2</v>
      </c>
      <c r="J72" s="41">
        <f t="shared" si="4"/>
        <v>4.7188637163986386E-2</v>
      </c>
      <c r="K72" s="56">
        <f t="shared" si="5"/>
        <v>6.9814532222091788E-2</v>
      </c>
      <c r="L72"/>
      <c r="M72"/>
      <c r="N72"/>
      <c r="O72"/>
      <c r="P72"/>
      <c r="Q72"/>
    </row>
    <row r="73" spans="1:17" s="21" customFormat="1" ht="18" customHeight="1" x14ac:dyDescent="0.2">
      <c r="A73" s="34" t="s">
        <v>117</v>
      </c>
      <c r="B73" s="35">
        <v>15911</v>
      </c>
      <c r="C73" s="36">
        <v>16795</v>
      </c>
      <c r="D73" s="54">
        <v>1592</v>
      </c>
      <c r="E73" s="55">
        <v>1906</v>
      </c>
      <c r="F73" s="38">
        <f t="shared" ref="F73:F79" si="6">D73-E73</f>
        <v>-314</v>
      </c>
      <c r="G73" s="39">
        <f t="shared" ref="G73:G79" si="7">H73-F73</f>
        <v>1198</v>
      </c>
      <c r="H73" s="52">
        <f t="shared" ref="H73:H79" si="8">C73-B73</f>
        <v>884</v>
      </c>
      <c r="I73" s="43">
        <f t="shared" ref="I73:I79" si="9">F73/B73</f>
        <v>-1.9734774684180754E-2</v>
      </c>
      <c r="J73" s="41">
        <f t="shared" ref="J73:J79" si="10">G73/B73</f>
        <v>7.5293821884231033E-2</v>
      </c>
      <c r="K73" s="56">
        <f t="shared" ref="K73:K79" si="11">H73/B73</f>
        <v>5.5559047200050282E-2</v>
      </c>
      <c r="L73"/>
      <c r="M73"/>
      <c r="N73"/>
      <c r="O73"/>
      <c r="P73"/>
      <c r="Q73"/>
    </row>
    <row r="74" spans="1:17" s="21" customFormat="1" ht="18" customHeight="1" x14ac:dyDescent="0.2">
      <c r="A74" s="34" t="s">
        <v>118</v>
      </c>
      <c r="B74" s="35">
        <v>131887</v>
      </c>
      <c r="C74" s="36">
        <v>144140</v>
      </c>
      <c r="D74" s="54">
        <v>14574</v>
      </c>
      <c r="E74" s="55">
        <v>10889</v>
      </c>
      <c r="F74" s="38">
        <f t="shared" si="6"/>
        <v>3685</v>
      </c>
      <c r="G74" s="39">
        <f t="shared" si="7"/>
        <v>8568</v>
      </c>
      <c r="H74" s="52">
        <f t="shared" si="8"/>
        <v>12253</v>
      </c>
      <c r="I74" s="43">
        <f t="shared" si="9"/>
        <v>2.7940585501224535E-2</v>
      </c>
      <c r="J74" s="41">
        <f t="shared" si="10"/>
        <v>6.4964704633512019E-2</v>
      </c>
      <c r="K74" s="56">
        <f t="shared" si="11"/>
        <v>9.2905290134736557E-2</v>
      </c>
      <c r="L74"/>
      <c r="M74"/>
      <c r="N74"/>
      <c r="O74"/>
      <c r="P74"/>
      <c r="Q74"/>
    </row>
    <row r="75" spans="1:17" s="21" customFormat="1" ht="18" customHeight="1" x14ac:dyDescent="0.2">
      <c r="A75" s="34" t="s">
        <v>119</v>
      </c>
      <c r="B75" s="35">
        <v>389891</v>
      </c>
      <c r="C75" s="36">
        <v>414820</v>
      </c>
      <c r="D75" s="54">
        <v>39211</v>
      </c>
      <c r="E75" s="55">
        <v>35081</v>
      </c>
      <c r="F75" s="38">
        <f t="shared" si="6"/>
        <v>4130</v>
      </c>
      <c r="G75" s="39">
        <f t="shared" si="7"/>
        <v>20799</v>
      </c>
      <c r="H75" s="52">
        <f t="shared" si="8"/>
        <v>24929</v>
      </c>
      <c r="I75" s="43">
        <f t="shared" si="9"/>
        <v>1.0592704114739761E-2</v>
      </c>
      <c r="J75" s="41">
        <f t="shared" si="10"/>
        <v>5.3345678664036875E-2</v>
      </c>
      <c r="K75" s="56">
        <f t="shared" si="11"/>
        <v>6.3938382778776628E-2</v>
      </c>
      <c r="L75"/>
      <c r="M75"/>
      <c r="N75"/>
      <c r="O75"/>
      <c r="P75"/>
      <c r="Q75"/>
    </row>
    <row r="76" spans="1:17" s="21" customFormat="1" ht="18" customHeight="1" x14ac:dyDescent="0.2">
      <c r="A76" s="34" t="s">
        <v>120</v>
      </c>
      <c r="B76" s="35">
        <v>52410</v>
      </c>
      <c r="C76" s="36">
        <v>54475</v>
      </c>
      <c r="D76" s="54">
        <v>5329</v>
      </c>
      <c r="E76" s="55">
        <v>7095</v>
      </c>
      <c r="F76" s="38">
        <f t="shared" si="6"/>
        <v>-1766</v>
      </c>
      <c r="G76" s="39">
        <f t="shared" si="7"/>
        <v>3831</v>
      </c>
      <c r="H76" s="52">
        <f t="shared" si="8"/>
        <v>2065</v>
      </c>
      <c r="I76" s="43">
        <f t="shared" si="9"/>
        <v>-3.3695859568784584E-2</v>
      </c>
      <c r="J76" s="41">
        <f t="shared" si="10"/>
        <v>7.309673726388094E-2</v>
      </c>
      <c r="K76" s="56">
        <f t="shared" si="11"/>
        <v>3.9400877695096356E-2</v>
      </c>
      <c r="L76"/>
      <c r="M76"/>
      <c r="N76"/>
      <c r="O76"/>
      <c r="P76"/>
      <c r="Q76"/>
    </row>
    <row r="77" spans="1:17" s="21" customFormat="1" ht="18" customHeight="1" x14ac:dyDescent="0.2">
      <c r="A77" s="34" t="s">
        <v>121</v>
      </c>
      <c r="B77" s="35">
        <v>24496</v>
      </c>
      <c r="C77" s="36">
        <v>25860</v>
      </c>
      <c r="D77" s="54">
        <v>2367</v>
      </c>
      <c r="E77" s="55">
        <v>2788</v>
      </c>
      <c r="F77" s="38">
        <f t="shared" si="6"/>
        <v>-421</v>
      </c>
      <c r="G77" s="39">
        <f t="shared" si="7"/>
        <v>1785</v>
      </c>
      <c r="H77" s="52">
        <f t="shared" si="8"/>
        <v>1364</v>
      </c>
      <c r="I77" s="43">
        <f t="shared" si="9"/>
        <v>-1.718647942521228E-2</v>
      </c>
      <c r="J77" s="41">
        <f t="shared" si="10"/>
        <v>7.2869039843239711E-2</v>
      </c>
      <c r="K77" s="56">
        <f t="shared" si="11"/>
        <v>5.5682560418027431E-2</v>
      </c>
      <c r="L77"/>
      <c r="M77"/>
      <c r="N77"/>
      <c r="O77"/>
      <c r="P77"/>
      <c r="Q77"/>
    </row>
    <row r="78" spans="1:17" s="21" customFormat="1" ht="18" customHeight="1" x14ac:dyDescent="0.2">
      <c r="A78" s="34" t="s">
        <v>122</v>
      </c>
      <c r="B78" s="35">
        <v>166994</v>
      </c>
      <c r="C78" s="36">
        <v>177050</v>
      </c>
      <c r="D78" s="54">
        <v>19536</v>
      </c>
      <c r="E78" s="55">
        <v>13955</v>
      </c>
      <c r="F78" s="38">
        <f t="shared" si="6"/>
        <v>5581</v>
      </c>
      <c r="G78" s="39">
        <f t="shared" si="7"/>
        <v>4475</v>
      </c>
      <c r="H78" s="52">
        <f t="shared" si="8"/>
        <v>10056</v>
      </c>
      <c r="I78" s="43">
        <f t="shared" si="9"/>
        <v>3.3420362408230236E-2</v>
      </c>
      <c r="J78" s="41">
        <f t="shared" si="10"/>
        <v>2.6797369965387979E-2</v>
      </c>
      <c r="K78" s="56">
        <f t="shared" si="11"/>
        <v>6.0217732373618216E-2</v>
      </c>
      <c r="L78"/>
      <c r="M78"/>
      <c r="N78"/>
      <c r="O78"/>
      <c r="P78"/>
      <c r="Q78"/>
    </row>
    <row r="79" spans="1:17" s="21" customFormat="1" ht="18" customHeight="1" x14ac:dyDescent="0.2">
      <c r="A79" s="34" t="s">
        <v>123</v>
      </c>
      <c r="B79" s="35">
        <v>74749</v>
      </c>
      <c r="C79" s="36">
        <v>74435</v>
      </c>
      <c r="D79" s="57">
        <v>8327</v>
      </c>
      <c r="E79" s="58">
        <v>7505</v>
      </c>
      <c r="F79" s="38">
        <f t="shared" si="6"/>
        <v>822</v>
      </c>
      <c r="G79" s="39">
        <f t="shared" si="7"/>
        <v>-1136</v>
      </c>
      <c r="H79" s="52">
        <f t="shared" si="8"/>
        <v>-314</v>
      </c>
      <c r="I79" s="43">
        <f t="shared" si="9"/>
        <v>1.0996802632811142E-2</v>
      </c>
      <c r="J79" s="41">
        <f t="shared" si="10"/>
        <v>-1.5197527726123426E-2</v>
      </c>
      <c r="K79" s="56">
        <f t="shared" si="11"/>
        <v>-4.2007250933122848E-3</v>
      </c>
      <c r="L79"/>
      <c r="M79"/>
      <c r="N79"/>
      <c r="O79"/>
      <c r="P79"/>
      <c r="Q79"/>
    </row>
    <row r="80" spans="1:17" s="21" customFormat="1" ht="18" customHeight="1" x14ac:dyDescent="0.2">
      <c r="A80" s="45" t="s">
        <v>33</v>
      </c>
      <c r="B80" s="46">
        <f t="shared" ref="B80:H80" si="12">SUM(B8:B79)</f>
        <v>5686986</v>
      </c>
      <c r="C80" s="46">
        <f t="shared" si="12"/>
        <v>6005080</v>
      </c>
      <c r="D80" s="47">
        <f t="shared" si="12"/>
        <v>707648</v>
      </c>
      <c r="E80" s="48">
        <f t="shared" si="12"/>
        <v>487783</v>
      </c>
      <c r="F80" s="47">
        <f t="shared" si="12"/>
        <v>219865</v>
      </c>
      <c r="G80" s="47">
        <f t="shared" si="12"/>
        <v>98229</v>
      </c>
      <c r="H80" s="47">
        <f t="shared" si="12"/>
        <v>318094</v>
      </c>
      <c r="I80" s="49">
        <f>F80/B80</f>
        <v>3.8661076359252512E-2</v>
      </c>
      <c r="J80" s="49">
        <f>G80/B80</f>
        <v>1.7272593953985466E-2</v>
      </c>
      <c r="K80" s="49">
        <f>H80/B80</f>
        <v>5.5933670313237982E-2</v>
      </c>
      <c r="L80"/>
      <c r="M80"/>
      <c r="N80"/>
      <c r="O80"/>
      <c r="P80"/>
      <c r="Q80"/>
    </row>
    <row r="81" spans="1:11" s="21" customFormat="1" thickBot="1" x14ac:dyDescent="0.25">
      <c r="A81" s="22"/>
      <c r="B81" s="23"/>
      <c r="C81" s="23"/>
      <c r="I81" s="24"/>
      <c r="J81" s="24"/>
      <c r="K81" s="24"/>
    </row>
    <row r="82" spans="1:11" s="21" customFormat="1" ht="24" x14ac:dyDescent="0.2">
      <c r="A82" s="12"/>
      <c r="B82" s="12"/>
      <c r="C82" s="12"/>
      <c r="D82" s="25"/>
      <c r="E82" s="26" t="s">
        <v>34</v>
      </c>
      <c r="F82" s="27" t="s">
        <v>24</v>
      </c>
      <c r="G82" s="27" t="s">
        <v>25</v>
      </c>
      <c r="H82" s="28" t="s">
        <v>35</v>
      </c>
      <c r="I82" s="12"/>
      <c r="J82" s="12"/>
      <c r="K82" s="12"/>
    </row>
    <row r="83" spans="1:11" s="21" customFormat="1" ht="12" customHeight="1" thickBot="1" x14ac:dyDescent="0.25">
      <c r="A83" s="12"/>
      <c r="B83" s="12"/>
      <c r="C83" s="12"/>
      <c r="D83" s="29"/>
      <c r="E83" s="30"/>
      <c r="F83" s="31">
        <f>COUNTIF(F8:F79,"&lt;0")</f>
        <v>29</v>
      </c>
      <c r="G83" s="31">
        <f>COUNTIF(G8:G79,"&lt;0")</f>
        <v>8</v>
      </c>
      <c r="H83" s="32">
        <f>COUNTIF(H8:H79,"&lt;0")</f>
        <v>10</v>
      </c>
      <c r="I83" s="12"/>
      <c r="J83" s="12"/>
      <c r="K83" s="12"/>
    </row>
  </sheetData>
  <mergeCells count="11">
    <mergeCell ref="A5:A7"/>
    <mergeCell ref="B5:B7"/>
    <mergeCell ref="C5:C7"/>
    <mergeCell ref="D6:D7"/>
    <mergeCell ref="K6:K7"/>
    <mergeCell ref="E6:E7"/>
    <mergeCell ref="F6:F7"/>
    <mergeCell ref="G6:G7"/>
    <mergeCell ref="H6:H7"/>
    <mergeCell ref="I6:I7"/>
    <mergeCell ref="J6:J7"/>
  </mergeCells>
  <conditionalFormatting sqref="F8:G79">
    <cfRule type="cellIs" dxfId="5" priority="2" stopIfTrue="1" operator="lessThan">
      <formula>0</formula>
    </cfRule>
  </conditionalFormatting>
  <conditionalFormatting sqref="H8:H79">
    <cfRule type="cellIs" dxfId="4" priority="1" operator="lessThan">
      <formula>0</formula>
    </cfRule>
  </conditionalFormatting>
  <printOptions horizontalCentered="1" gridLines="1"/>
  <pageMargins left="0.5" right="0.5" top="1" bottom="1" header="0.5" footer="0.5"/>
  <pageSetup fitToHeight="0" orientation="landscape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UW-Madison Applied Population Laboratory
December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workbookViewId="0">
      <pane xSplit="1" ySplit="7" topLeftCell="B8" activePane="bottomRight" state="frozenSplit"/>
      <selection activeCell="I20" sqref="I20"/>
      <selection pane="topRight" activeCell="I20" sqref="I20"/>
      <selection pane="bottomLeft" activeCell="I20" sqref="I20"/>
      <selection pane="bottomRight" activeCell="B8" sqref="B8"/>
    </sheetView>
  </sheetViews>
  <sheetFormatPr defaultRowHeight="12.75" x14ac:dyDescent="0.2"/>
  <cols>
    <col min="1" max="1" width="17.140625" style="13" customWidth="1"/>
    <col min="2" max="2" width="11.7109375" style="13" customWidth="1"/>
    <col min="3" max="3" width="12.42578125" style="13" customWidth="1"/>
    <col min="4" max="5" width="10.7109375" style="13" customWidth="1"/>
    <col min="6" max="11" width="11" style="13" customWidth="1"/>
    <col min="12" max="14" width="9.28515625" style="13" customWidth="1"/>
    <col min="15" max="17" width="8.5703125" style="13" customWidth="1"/>
    <col min="18" max="16384" width="9.140625" style="13"/>
  </cols>
  <sheetData>
    <row r="1" spans="1:17" ht="15" x14ac:dyDescent="0.25">
      <c r="A1" s="11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N1" s="12"/>
      <c r="O1" s="12"/>
    </row>
    <row r="2" spans="1:17" x14ac:dyDescent="0.2">
      <c r="A2" s="14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N2" s="12"/>
      <c r="O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7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7" s="21" customFormat="1" ht="12.75" customHeight="1" x14ac:dyDescent="0.2">
      <c r="A5" s="62" t="s">
        <v>12</v>
      </c>
      <c r="B5" s="62" t="s">
        <v>37</v>
      </c>
      <c r="C5" s="62" t="s">
        <v>43</v>
      </c>
      <c r="D5" s="15" t="s">
        <v>44</v>
      </c>
      <c r="E5" s="16"/>
      <c r="F5" s="17" t="s">
        <v>45</v>
      </c>
      <c r="G5" s="18"/>
      <c r="H5" s="19"/>
      <c r="I5" s="20" t="s">
        <v>46</v>
      </c>
      <c r="J5" s="18"/>
      <c r="K5" s="19"/>
    </row>
    <row r="6" spans="1:17" s="21" customFormat="1" ht="12.75" customHeight="1" x14ac:dyDescent="0.2">
      <c r="A6" s="63"/>
      <c r="B6" s="63">
        <v>2000</v>
      </c>
      <c r="C6" s="63">
        <v>39083</v>
      </c>
      <c r="D6" s="62" t="s">
        <v>22</v>
      </c>
      <c r="E6" s="62" t="s">
        <v>23</v>
      </c>
      <c r="F6" s="62" t="s">
        <v>24</v>
      </c>
      <c r="G6" s="62" t="s">
        <v>25</v>
      </c>
      <c r="H6" s="62" t="s">
        <v>26</v>
      </c>
      <c r="I6" s="62" t="s">
        <v>24</v>
      </c>
      <c r="J6" s="62" t="s">
        <v>25</v>
      </c>
      <c r="K6" s="62" t="s">
        <v>27</v>
      </c>
      <c r="L6"/>
      <c r="M6"/>
      <c r="N6"/>
      <c r="O6"/>
      <c r="P6"/>
      <c r="Q6"/>
    </row>
    <row r="7" spans="1:17" s="21" customFormat="1" ht="12.75" customHeight="1" x14ac:dyDescent="0.2">
      <c r="A7" s="64" t="s">
        <v>12</v>
      </c>
      <c r="B7" s="64" t="s">
        <v>28</v>
      </c>
      <c r="C7" s="64" t="s">
        <v>29</v>
      </c>
      <c r="D7" s="64"/>
      <c r="E7" s="65"/>
      <c r="F7" s="64" t="s">
        <v>30</v>
      </c>
      <c r="G7" s="64" t="s">
        <v>31</v>
      </c>
      <c r="H7" s="64" t="s">
        <v>32</v>
      </c>
      <c r="I7" s="64"/>
      <c r="J7" s="64"/>
      <c r="K7" s="64"/>
      <c r="L7"/>
      <c r="M7"/>
      <c r="N7"/>
      <c r="O7"/>
      <c r="P7"/>
      <c r="Q7"/>
    </row>
    <row r="8" spans="1:17" s="21" customFormat="1" ht="18" customHeight="1" x14ac:dyDescent="0.2">
      <c r="A8" s="34" t="s">
        <v>52</v>
      </c>
      <c r="B8" s="35">
        <v>22035</v>
      </c>
      <c r="C8" s="36">
        <v>23830</v>
      </c>
      <c r="D8" s="50">
        <v>1470</v>
      </c>
      <c r="E8" s="37">
        <v>3184</v>
      </c>
      <c r="F8" s="38">
        <f>D8-E8</f>
        <v>-1714</v>
      </c>
      <c r="G8" s="39">
        <f>H8-F8</f>
        <v>3509</v>
      </c>
      <c r="H8" s="52">
        <f>C8-B8</f>
        <v>1795</v>
      </c>
      <c r="I8" s="40">
        <f>F8/B8</f>
        <v>-7.7785341502155658E-2</v>
      </c>
      <c r="J8" s="41">
        <f>G8/B8</f>
        <v>0.15924665305196278</v>
      </c>
      <c r="K8" s="53">
        <f>H8/B8</f>
        <v>8.1461311549807125E-2</v>
      </c>
      <c r="L8"/>
      <c r="M8"/>
      <c r="N8"/>
      <c r="O8"/>
      <c r="P8"/>
      <c r="Q8"/>
    </row>
    <row r="9" spans="1:17" s="21" customFormat="1" ht="18" customHeight="1" x14ac:dyDescent="0.2">
      <c r="A9" s="34" t="s">
        <v>53</v>
      </c>
      <c r="B9" s="35">
        <v>16040</v>
      </c>
      <c r="C9" s="36">
        <v>16140</v>
      </c>
      <c r="D9" s="54">
        <v>1723</v>
      </c>
      <c r="E9" s="37">
        <v>2039</v>
      </c>
      <c r="F9" s="38">
        <f t="shared" ref="F9:F72" si="0">D9-E9</f>
        <v>-316</v>
      </c>
      <c r="G9" s="39">
        <f t="shared" ref="G9:G72" si="1">H9-F9</f>
        <v>416</v>
      </c>
      <c r="H9" s="52">
        <f t="shared" ref="H9:H72" si="2">C9-B9</f>
        <v>100</v>
      </c>
      <c r="I9" s="43">
        <f t="shared" ref="I9:I72" si="3">F9/B9</f>
        <v>-1.9700748129675809E-2</v>
      </c>
      <c r="J9" s="41">
        <f t="shared" ref="J9:J72" si="4">G9/B9</f>
        <v>2.5935162094763091E-2</v>
      </c>
      <c r="K9" s="56">
        <f t="shared" ref="K9:K72" si="5">H9/B9</f>
        <v>6.2344139650872821E-3</v>
      </c>
      <c r="L9"/>
      <c r="M9"/>
      <c r="N9"/>
      <c r="O9"/>
      <c r="P9"/>
      <c r="Q9"/>
    </row>
    <row r="10" spans="1:17" s="21" customFormat="1" ht="18" customHeight="1" x14ac:dyDescent="0.2">
      <c r="A10" s="34" t="s">
        <v>54</v>
      </c>
      <c r="B10" s="35">
        <v>48055</v>
      </c>
      <c r="C10" s="36">
        <v>50640</v>
      </c>
      <c r="D10" s="54">
        <v>5045</v>
      </c>
      <c r="E10" s="37">
        <v>5776</v>
      </c>
      <c r="F10" s="38">
        <f t="shared" si="0"/>
        <v>-731</v>
      </c>
      <c r="G10" s="39">
        <f t="shared" si="1"/>
        <v>3316</v>
      </c>
      <c r="H10" s="52">
        <f t="shared" si="2"/>
        <v>2585</v>
      </c>
      <c r="I10" s="43">
        <f t="shared" si="3"/>
        <v>-1.5211736551867652E-2</v>
      </c>
      <c r="J10" s="41">
        <f t="shared" si="4"/>
        <v>6.9004265945271037E-2</v>
      </c>
      <c r="K10" s="56">
        <f t="shared" si="5"/>
        <v>5.3792529393403392E-2</v>
      </c>
      <c r="L10"/>
      <c r="M10"/>
      <c r="N10"/>
      <c r="O10"/>
      <c r="P10"/>
      <c r="Q10"/>
    </row>
    <row r="11" spans="1:17" s="21" customFormat="1" ht="18" customHeight="1" x14ac:dyDescent="0.2">
      <c r="A11" s="34" t="s">
        <v>55</v>
      </c>
      <c r="B11" s="35">
        <v>15105</v>
      </c>
      <c r="C11" s="36">
        <v>14860</v>
      </c>
      <c r="D11" s="54">
        <v>1031</v>
      </c>
      <c r="E11" s="37">
        <v>2271</v>
      </c>
      <c r="F11" s="38">
        <f t="shared" si="0"/>
        <v>-1240</v>
      </c>
      <c r="G11" s="39">
        <f t="shared" si="1"/>
        <v>995</v>
      </c>
      <c r="H11" s="52">
        <f t="shared" si="2"/>
        <v>-245</v>
      </c>
      <c r="I11" s="43">
        <f t="shared" si="3"/>
        <v>-8.2092022509102941E-2</v>
      </c>
      <c r="J11" s="41">
        <f t="shared" si="4"/>
        <v>6.5872227739159225E-2</v>
      </c>
      <c r="K11" s="56">
        <f t="shared" si="5"/>
        <v>-1.6219794769943726E-2</v>
      </c>
      <c r="L11"/>
      <c r="M11"/>
      <c r="N11"/>
      <c r="O11"/>
      <c r="P11"/>
      <c r="Q11"/>
    </row>
    <row r="12" spans="1:17" s="21" customFormat="1" ht="18" customHeight="1" x14ac:dyDescent="0.2">
      <c r="A12" s="34" t="s">
        <v>56</v>
      </c>
      <c r="B12" s="35">
        <v>270720</v>
      </c>
      <c r="C12" s="36">
        <v>299540</v>
      </c>
      <c r="D12" s="54">
        <v>37697</v>
      </c>
      <c r="E12" s="37">
        <v>21155</v>
      </c>
      <c r="F12" s="38">
        <f t="shared" si="0"/>
        <v>16542</v>
      </c>
      <c r="G12" s="39">
        <f t="shared" si="1"/>
        <v>12278</v>
      </c>
      <c r="H12" s="52">
        <f t="shared" si="2"/>
        <v>28820</v>
      </c>
      <c r="I12" s="43">
        <f t="shared" si="3"/>
        <v>6.1103723404255322E-2</v>
      </c>
      <c r="J12" s="41">
        <f t="shared" si="4"/>
        <v>4.5353132387706857E-2</v>
      </c>
      <c r="K12" s="56">
        <f t="shared" si="5"/>
        <v>0.10645685579196218</v>
      </c>
      <c r="L12"/>
      <c r="M12"/>
      <c r="N12"/>
      <c r="O12"/>
      <c r="P12"/>
      <c r="Q12"/>
    </row>
    <row r="13" spans="1:17" s="21" customFormat="1" ht="18" customHeight="1" x14ac:dyDescent="0.2">
      <c r="A13" s="34" t="s">
        <v>57</v>
      </c>
      <c r="B13" s="35">
        <v>13485</v>
      </c>
      <c r="C13" s="36">
        <v>13470</v>
      </c>
      <c r="D13" s="54">
        <v>1325</v>
      </c>
      <c r="E13" s="37">
        <v>1529</v>
      </c>
      <c r="F13" s="38">
        <f t="shared" si="0"/>
        <v>-204</v>
      </c>
      <c r="G13" s="39">
        <f t="shared" si="1"/>
        <v>189</v>
      </c>
      <c r="H13" s="52">
        <f t="shared" si="2"/>
        <v>-15</v>
      </c>
      <c r="I13" s="43">
        <f t="shared" si="3"/>
        <v>-1.5127919911012236E-2</v>
      </c>
      <c r="J13" s="41">
        <f t="shared" si="4"/>
        <v>1.4015572858731925E-2</v>
      </c>
      <c r="K13" s="56">
        <f t="shared" si="5"/>
        <v>-1.1123470522803114E-3</v>
      </c>
      <c r="L13"/>
      <c r="M13"/>
      <c r="N13"/>
      <c r="O13"/>
      <c r="P13"/>
      <c r="Q13"/>
    </row>
    <row r="14" spans="1:17" s="21" customFormat="1" ht="18" customHeight="1" x14ac:dyDescent="0.2">
      <c r="A14" s="34" t="s">
        <v>58</v>
      </c>
      <c r="B14" s="35">
        <v>16155</v>
      </c>
      <c r="C14" s="36">
        <v>17800</v>
      </c>
      <c r="D14" s="54">
        <v>1436</v>
      </c>
      <c r="E14" s="37">
        <v>2180</v>
      </c>
      <c r="F14" s="38">
        <f t="shared" si="0"/>
        <v>-744</v>
      </c>
      <c r="G14" s="39">
        <f t="shared" si="1"/>
        <v>2389</v>
      </c>
      <c r="H14" s="52">
        <f t="shared" si="2"/>
        <v>1645</v>
      </c>
      <c r="I14" s="43">
        <f t="shared" si="3"/>
        <v>-4.6053853296193131E-2</v>
      </c>
      <c r="J14" s="41">
        <f t="shared" si="4"/>
        <v>0.14787991333952336</v>
      </c>
      <c r="K14" s="56">
        <f t="shared" si="5"/>
        <v>0.10182606004333024</v>
      </c>
      <c r="L14"/>
      <c r="M14"/>
      <c r="N14"/>
      <c r="O14"/>
      <c r="P14"/>
      <c r="Q14"/>
    </row>
    <row r="15" spans="1:17" s="21" customFormat="1" ht="18" customHeight="1" x14ac:dyDescent="0.2">
      <c r="A15" s="34" t="s">
        <v>59</v>
      </c>
      <c r="B15" s="35">
        <v>54555</v>
      </c>
      <c r="C15" s="36">
        <v>61255</v>
      </c>
      <c r="D15" s="54">
        <v>6693</v>
      </c>
      <c r="E15" s="37">
        <v>3970</v>
      </c>
      <c r="F15" s="38">
        <f t="shared" si="0"/>
        <v>2723</v>
      </c>
      <c r="G15" s="39">
        <f t="shared" si="1"/>
        <v>3977</v>
      </c>
      <c r="H15" s="52">
        <f t="shared" si="2"/>
        <v>6700</v>
      </c>
      <c r="I15" s="43">
        <f t="shared" si="3"/>
        <v>4.9912931903583542E-2</v>
      </c>
      <c r="J15" s="41">
        <f t="shared" si="4"/>
        <v>7.2898909357529101E-2</v>
      </c>
      <c r="K15" s="56">
        <f t="shared" si="5"/>
        <v>0.12281184126111264</v>
      </c>
      <c r="L15"/>
      <c r="M15"/>
      <c r="N15"/>
      <c r="O15"/>
      <c r="P15"/>
      <c r="Q15"/>
    </row>
    <row r="16" spans="1:17" s="21" customFormat="1" ht="18" customHeight="1" x14ac:dyDescent="0.2">
      <c r="A16" s="34" t="s">
        <v>60</v>
      </c>
      <c r="B16" s="35">
        <v>66155</v>
      </c>
      <c r="C16" s="36">
        <v>69400</v>
      </c>
      <c r="D16" s="54">
        <v>7677</v>
      </c>
      <c r="E16" s="37">
        <v>5776</v>
      </c>
      <c r="F16" s="38">
        <f t="shared" si="0"/>
        <v>1901</v>
      </c>
      <c r="G16" s="39">
        <f t="shared" si="1"/>
        <v>1344</v>
      </c>
      <c r="H16" s="52">
        <f t="shared" si="2"/>
        <v>3245</v>
      </c>
      <c r="I16" s="43">
        <f t="shared" si="3"/>
        <v>2.8735545310256218E-2</v>
      </c>
      <c r="J16" s="41">
        <f t="shared" si="4"/>
        <v>2.0315924722243216E-2</v>
      </c>
      <c r="K16" s="56">
        <f t="shared" si="5"/>
        <v>4.9051470032499433E-2</v>
      </c>
      <c r="L16"/>
      <c r="M16"/>
      <c r="N16"/>
      <c r="O16"/>
      <c r="P16"/>
      <c r="Q16"/>
    </row>
    <row r="17" spans="1:17" s="21" customFormat="1" ht="18" customHeight="1" x14ac:dyDescent="0.2">
      <c r="A17" s="34" t="s">
        <v>61</v>
      </c>
      <c r="B17" s="35">
        <v>37255</v>
      </c>
      <c r="C17" s="36">
        <v>40750</v>
      </c>
      <c r="D17" s="54">
        <v>6338</v>
      </c>
      <c r="E17" s="37">
        <v>3558</v>
      </c>
      <c r="F17" s="38">
        <f t="shared" si="0"/>
        <v>2780</v>
      </c>
      <c r="G17" s="39">
        <f t="shared" si="1"/>
        <v>715</v>
      </c>
      <c r="H17" s="52">
        <f t="shared" si="2"/>
        <v>3495</v>
      </c>
      <c r="I17" s="43">
        <f t="shared" si="3"/>
        <v>7.4620856260904575E-2</v>
      </c>
      <c r="J17" s="41">
        <f t="shared" si="4"/>
        <v>1.9192054757750637E-2</v>
      </c>
      <c r="K17" s="56">
        <f t="shared" si="5"/>
        <v>9.3812911018655215E-2</v>
      </c>
      <c r="L17"/>
      <c r="M17"/>
      <c r="N17"/>
      <c r="O17"/>
      <c r="P17"/>
      <c r="Q17"/>
    </row>
    <row r="18" spans="1:17" s="21" customFormat="1" ht="18" customHeight="1" x14ac:dyDescent="0.2">
      <c r="A18" s="34" t="s">
        <v>62</v>
      </c>
      <c r="B18" s="35">
        <v>61410</v>
      </c>
      <c r="C18" s="36">
        <v>67455</v>
      </c>
      <c r="D18" s="54">
        <v>6834</v>
      </c>
      <c r="E18" s="37">
        <v>5915</v>
      </c>
      <c r="F18" s="38">
        <f t="shared" si="0"/>
        <v>919</v>
      </c>
      <c r="G18" s="39">
        <f t="shared" si="1"/>
        <v>5126</v>
      </c>
      <c r="H18" s="52">
        <f t="shared" si="2"/>
        <v>6045</v>
      </c>
      <c r="I18" s="43">
        <f t="shared" si="3"/>
        <v>1.4964989415404657E-2</v>
      </c>
      <c r="J18" s="41">
        <f t="shared" si="4"/>
        <v>8.3471747272431202E-2</v>
      </c>
      <c r="K18" s="56">
        <f t="shared" si="5"/>
        <v>9.8436736687835855E-2</v>
      </c>
      <c r="L18"/>
      <c r="M18"/>
      <c r="N18"/>
      <c r="O18"/>
      <c r="P18"/>
      <c r="Q18"/>
    </row>
    <row r="19" spans="1:17" s="21" customFormat="1" ht="18" customHeight="1" x14ac:dyDescent="0.2">
      <c r="A19" s="34" t="s">
        <v>63</v>
      </c>
      <c r="B19" s="35">
        <v>16835</v>
      </c>
      <c r="C19" s="36">
        <v>17430</v>
      </c>
      <c r="D19" s="54">
        <v>1648</v>
      </c>
      <c r="E19" s="37">
        <v>2145</v>
      </c>
      <c r="F19" s="38">
        <f t="shared" si="0"/>
        <v>-497</v>
      </c>
      <c r="G19" s="39">
        <f t="shared" si="1"/>
        <v>1092</v>
      </c>
      <c r="H19" s="52">
        <f t="shared" si="2"/>
        <v>595</v>
      </c>
      <c r="I19" s="43">
        <f t="shared" si="3"/>
        <v>-2.9521829521829523E-2</v>
      </c>
      <c r="J19" s="41">
        <f t="shared" si="4"/>
        <v>6.4864864864864868E-2</v>
      </c>
      <c r="K19" s="56">
        <f t="shared" si="5"/>
        <v>3.5343035343035345E-2</v>
      </c>
      <c r="L19"/>
      <c r="M19"/>
      <c r="N19"/>
      <c r="O19"/>
      <c r="P19"/>
      <c r="Q19"/>
    </row>
    <row r="20" spans="1:17" s="21" customFormat="1" ht="18" customHeight="1" x14ac:dyDescent="0.2">
      <c r="A20" s="34" t="s">
        <v>64</v>
      </c>
      <c r="B20" s="35">
        <v>530620</v>
      </c>
      <c r="C20" s="36">
        <v>577300</v>
      </c>
      <c r="D20" s="54">
        <v>67670</v>
      </c>
      <c r="E20" s="37">
        <v>37909</v>
      </c>
      <c r="F20" s="38">
        <f t="shared" si="0"/>
        <v>29761</v>
      </c>
      <c r="G20" s="39">
        <f t="shared" si="1"/>
        <v>16919</v>
      </c>
      <c r="H20" s="52">
        <f t="shared" si="2"/>
        <v>46680</v>
      </c>
      <c r="I20" s="43">
        <f t="shared" si="3"/>
        <v>5.6087218725264787E-2</v>
      </c>
      <c r="J20" s="41">
        <f t="shared" si="4"/>
        <v>3.188534167577551E-2</v>
      </c>
      <c r="K20" s="56">
        <f t="shared" si="5"/>
        <v>8.797256040104029E-2</v>
      </c>
      <c r="L20"/>
      <c r="M20"/>
      <c r="N20"/>
      <c r="O20"/>
      <c r="P20"/>
      <c r="Q20"/>
    </row>
    <row r="21" spans="1:17" s="21" customFormat="1" ht="18" customHeight="1" x14ac:dyDescent="0.2">
      <c r="A21" s="34" t="s">
        <v>65</v>
      </c>
      <c r="B21" s="35">
        <v>92035</v>
      </c>
      <c r="C21" s="36">
        <v>97020</v>
      </c>
      <c r="D21" s="54">
        <v>8852</v>
      </c>
      <c r="E21" s="37">
        <v>9989</v>
      </c>
      <c r="F21" s="38">
        <f t="shared" si="0"/>
        <v>-1137</v>
      </c>
      <c r="G21" s="39">
        <f t="shared" si="1"/>
        <v>6122</v>
      </c>
      <c r="H21" s="52">
        <f t="shared" si="2"/>
        <v>4985</v>
      </c>
      <c r="I21" s="43">
        <f t="shared" si="3"/>
        <v>-1.2353995762481664E-2</v>
      </c>
      <c r="J21" s="41">
        <f t="shared" si="4"/>
        <v>6.6518172434399961E-2</v>
      </c>
      <c r="K21" s="56">
        <f t="shared" si="5"/>
        <v>5.4164176671918293E-2</v>
      </c>
      <c r="L21"/>
      <c r="M21"/>
      <c r="N21"/>
      <c r="O21"/>
      <c r="P21"/>
      <c r="Q21"/>
    </row>
    <row r="22" spans="1:17" s="21" customFormat="1" ht="18" customHeight="1" x14ac:dyDescent="0.2">
      <c r="A22" s="34" t="s">
        <v>66</v>
      </c>
      <c r="B22" s="35">
        <v>27890</v>
      </c>
      <c r="C22" s="36">
        <v>28365</v>
      </c>
      <c r="D22" s="54">
        <v>2354</v>
      </c>
      <c r="E22" s="37">
        <v>4188</v>
      </c>
      <c r="F22" s="38">
        <f t="shared" si="0"/>
        <v>-1834</v>
      </c>
      <c r="G22" s="39">
        <f t="shared" si="1"/>
        <v>2309</v>
      </c>
      <c r="H22" s="52">
        <f t="shared" si="2"/>
        <v>475</v>
      </c>
      <c r="I22" s="43">
        <f t="shared" si="3"/>
        <v>-6.5758336321262101E-2</v>
      </c>
      <c r="J22" s="41">
        <f t="shared" si="4"/>
        <v>8.278953029759771E-2</v>
      </c>
      <c r="K22" s="56">
        <f t="shared" si="5"/>
        <v>1.7031193976335603E-2</v>
      </c>
      <c r="L22"/>
      <c r="M22"/>
      <c r="N22"/>
      <c r="O22"/>
      <c r="P22"/>
      <c r="Q22"/>
    </row>
    <row r="23" spans="1:17" s="21" customFormat="1" ht="18" customHeight="1" x14ac:dyDescent="0.2">
      <c r="A23" s="34" t="s">
        <v>67</v>
      </c>
      <c r="B23" s="35">
        <v>45660</v>
      </c>
      <c r="C23" s="36">
        <v>47185</v>
      </c>
      <c r="D23" s="54">
        <v>5077</v>
      </c>
      <c r="E23" s="37">
        <v>4395</v>
      </c>
      <c r="F23" s="38">
        <f t="shared" si="0"/>
        <v>682</v>
      </c>
      <c r="G23" s="39">
        <f t="shared" si="1"/>
        <v>843</v>
      </c>
      <c r="H23" s="52">
        <f t="shared" si="2"/>
        <v>1525</v>
      </c>
      <c r="I23" s="43">
        <f t="shared" si="3"/>
        <v>1.4936487078405607E-2</v>
      </c>
      <c r="J23" s="41">
        <f t="shared" si="4"/>
        <v>1.8462549277266753E-2</v>
      </c>
      <c r="K23" s="56">
        <f t="shared" si="5"/>
        <v>3.339903635567236E-2</v>
      </c>
      <c r="L23"/>
      <c r="M23"/>
      <c r="N23"/>
      <c r="O23"/>
      <c r="P23"/>
      <c r="Q23"/>
    </row>
    <row r="24" spans="1:17" s="21" customFormat="1" ht="18" customHeight="1" x14ac:dyDescent="0.2">
      <c r="A24" s="34" t="s">
        <v>68</v>
      </c>
      <c r="B24" s="35">
        <v>46440</v>
      </c>
      <c r="C24" s="36">
        <v>47970</v>
      </c>
      <c r="D24" s="54">
        <v>4795</v>
      </c>
      <c r="E24" s="37">
        <v>3918</v>
      </c>
      <c r="F24" s="38">
        <f t="shared" si="0"/>
        <v>877</v>
      </c>
      <c r="G24" s="39">
        <f t="shared" si="1"/>
        <v>653</v>
      </c>
      <c r="H24" s="52">
        <f t="shared" si="2"/>
        <v>1530</v>
      </c>
      <c r="I24" s="43">
        <f t="shared" si="3"/>
        <v>1.8884582256675279E-2</v>
      </c>
      <c r="J24" s="41">
        <f t="shared" si="4"/>
        <v>1.4061154177433248E-2</v>
      </c>
      <c r="K24" s="56">
        <f t="shared" si="5"/>
        <v>3.294573643410853E-2</v>
      </c>
      <c r="L24"/>
      <c r="M24"/>
      <c r="N24"/>
      <c r="O24"/>
      <c r="P24"/>
      <c r="Q24"/>
    </row>
    <row r="25" spans="1:17" s="21" customFormat="1" ht="18" customHeight="1" x14ac:dyDescent="0.2">
      <c r="A25" s="34" t="s">
        <v>69</v>
      </c>
      <c r="B25" s="35">
        <v>104095</v>
      </c>
      <c r="C25" s="36">
        <v>109005</v>
      </c>
      <c r="D25" s="54">
        <v>12679</v>
      </c>
      <c r="E25" s="37">
        <v>8464</v>
      </c>
      <c r="F25" s="38">
        <f t="shared" si="0"/>
        <v>4215</v>
      </c>
      <c r="G25" s="39">
        <f t="shared" si="1"/>
        <v>695</v>
      </c>
      <c r="H25" s="52">
        <f t="shared" si="2"/>
        <v>4910</v>
      </c>
      <c r="I25" s="43">
        <f t="shared" si="3"/>
        <v>4.0491858398578225E-2</v>
      </c>
      <c r="J25" s="41">
        <f t="shared" si="4"/>
        <v>6.6765934963254718E-3</v>
      </c>
      <c r="K25" s="56">
        <f t="shared" si="5"/>
        <v>4.7168451894903693E-2</v>
      </c>
      <c r="L25"/>
      <c r="M25"/>
      <c r="N25"/>
      <c r="O25"/>
      <c r="P25"/>
      <c r="Q25"/>
    </row>
    <row r="26" spans="1:17" s="21" customFormat="1" ht="18" customHeight="1" x14ac:dyDescent="0.2">
      <c r="A26" s="34" t="s">
        <v>70</v>
      </c>
      <c r="B26" s="35">
        <v>4330</v>
      </c>
      <c r="C26" s="36">
        <v>4455</v>
      </c>
      <c r="D26" s="54">
        <v>307</v>
      </c>
      <c r="E26" s="37">
        <v>651</v>
      </c>
      <c r="F26" s="38">
        <f t="shared" si="0"/>
        <v>-344</v>
      </c>
      <c r="G26" s="39">
        <f t="shared" si="1"/>
        <v>469</v>
      </c>
      <c r="H26" s="52">
        <f t="shared" si="2"/>
        <v>125</v>
      </c>
      <c r="I26" s="43">
        <f t="shared" si="3"/>
        <v>-7.9445727482678988E-2</v>
      </c>
      <c r="J26" s="41">
        <f t="shared" si="4"/>
        <v>0.10831408775981524</v>
      </c>
      <c r="K26" s="56">
        <f t="shared" si="5"/>
        <v>2.8868360277136258E-2</v>
      </c>
      <c r="L26"/>
      <c r="M26"/>
      <c r="N26"/>
      <c r="O26"/>
      <c r="P26"/>
      <c r="Q26"/>
    </row>
    <row r="27" spans="1:17" s="21" customFormat="1" ht="18" customHeight="1" x14ac:dyDescent="0.2">
      <c r="A27" s="34" t="s">
        <v>71</v>
      </c>
      <c r="B27" s="35">
        <v>105755</v>
      </c>
      <c r="C27" s="36">
        <v>110590</v>
      </c>
      <c r="D27" s="54">
        <v>11693</v>
      </c>
      <c r="E27" s="37">
        <v>10510</v>
      </c>
      <c r="F27" s="38">
        <f t="shared" si="0"/>
        <v>1183</v>
      </c>
      <c r="G27" s="39">
        <f t="shared" si="1"/>
        <v>3652</v>
      </c>
      <c r="H27" s="52">
        <f t="shared" si="2"/>
        <v>4835</v>
      </c>
      <c r="I27" s="43">
        <f t="shared" si="3"/>
        <v>1.1186232329440689E-2</v>
      </c>
      <c r="J27" s="41">
        <f t="shared" si="4"/>
        <v>3.453264621058106E-2</v>
      </c>
      <c r="K27" s="56">
        <f t="shared" si="5"/>
        <v>4.5718878540021747E-2</v>
      </c>
      <c r="L27"/>
      <c r="M27"/>
      <c r="N27"/>
      <c r="O27"/>
      <c r="P27"/>
      <c r="Q27"/>
    </row>
    <row r="28" spans="1:17" s="21" customFormat="1" ht="18" customHeight="1" x14ac:dyDescent="0.2">
      <c r="A28" s="34" t="s">
        <v>72</v>
      </c>
      <c r="B28" s="35">
        <v>9695</v>
      </c>
      <c r="C28" s="36">
        <v>10710</v>
      </c>
      <c r="D28" s="54">
        <v>1164</v>
      </c>
      <c r="E28" s="37">
        <v>1226</v>
      </c>
      <c r="F28" s="38">
        <f t="shared" si="0"/>
        <v>-62</v>
      </c>
      <c r="G28" s="39">
        <f t="shared" si="1"/>
        <v>1077</v>
      </c>
      <c r="H28" s="52">
        <f t="shared" si="2"/>
        <v>1015</v>
      </c>
      <c r="I28" s="43">
        <f t="shared" si="3"/>
        <v>-6.3950489943269727E-3</v>
      </c>
      <c r="J28" s="41">
        <f t="shared" si="4"/>
        <v>0.1110881897885508</v>
      </c>
      <c r="K28" s="56">
        <f t="shared" si="5"/>
        <v>0.10469314079422383</v>
      </c>
      <c r="L28"/>
      <c r="M28"/>
      <c r="N28"/>
      <c r="O28"/>
      <c r="P28"/>
      <c r="Q28"/>
    </row>
    <row r="29" spans="1:17" s="21" customFormat="1" ht="18" customHeight="1" x14ac:dyDescent="0.2">
      <c r="A29" s="34" t="s">
        <v>73</v>
      </c>
      <c r="B29" s="35">
        <v>52420</v>
      </c>
      <c r="C29" s="36">
        <v>52960</v>
      </c>
      <c r="D29" s="54">
        <v>5642</v>
      </c>
      <c r="E29" s="37">
        <v>5268</v>
      </c>
      <c r="F29" s="38">
        <f t="shared" si="0"/>
        <v>374</v>
      </c>
      <c r="G29" s="39">
        <f t="shared" si="1"/>
        <v>166</v>
      </c>
      <c r="H29" s="52">
        <f t="shared" si="2"/>
        <v>540</v>
      </c>
      <c r="I29" s="43">
        <f t="shared" si="3"/>
        <v>7.1346814193056088E-3</v>
      </c>
      <c r="J29" s="41">
        <f t="shared" si="4"/>
        <v>3.1667302556276232E-3</v>
      </c>
      <c r="K29" s="56">
        <f t="shared" si="5"/>
        <v>1.0301411674933231E-2</v>
      </c>
      <c r="L29"/>
      <c r="M29"/>
      <c r="N29"/>
      <c r="O29"/>
      <c r="P29"/>
      <c r="Q29"/>
    </row>
    <row r="30" spans="1:17" s="21" customFormat="1" ht="18" customHeight="1" x14ac:dyDescent="0.2">
      <c r="A30" s="34" t="s">
        <v>74</v>
      </c>
      <c r="B30" s="35">
        <v>39270</v>
      </c>
      <c r="C30" s="36">
        <v>42125</v>
      </c>
      <c r="D30" s="54">
        <v>4440</v>
      </c>
      <c r="E30" s="37">
        <v>3783</v>
      </c>
      <c r="F30" s="38">
        <f t="shared" si="0"/>
        <v>657</v>
      </c>
      <c r="G30" s="39">
        <f t="shared" si="1"/>
        <v>2198</v>
      </c>
      <c r="H30" s="52">
        <f t="shared" si="2"/>
        <v>2855</v>
      </c>
      <c r="I30" s="43">
        <f t="shared" si="3"/>
        <v>1.6730328495034377E-2</v>
      </c>
      <c r="J30" s="41">
        <f t="shared" si="4"/>
        <v>5.5971479500891264E-2</v>
      </c>
      <c r="K30" s="56">
        <f t="shared" si="5"/>
        <v>7.2701807995925641E-2</v>
      </c>
      <c r="L30"/>
      <c r="M30"/>
      <c r="N30"/>
      <c r="O30"/>
      <c r="P30"/>
      <c r="Q30"/>
    </row>
    <row r="31" spans="1:17" s="21" customFormat="1" ht="18" customHeight="1" x14ac:dyDescent="0.2">
      <c r="A31" s="34" t="s">
        <v>75</v>
      </c>
      <c r="B31" s="35">
        <v>19240</v>
      </c>
      <c r="C31" s="36">
        <v>19445</v>
      </c>
      <c r="D31" s="54">
        <v>2008</v>
      </c>
      <c r="E31" s="37">
        <v>2471</v>
      </c>
      <c r="F31" s="38">
        <f t="shared" si="0"/>
        <v>-463</v>
      </c>
      <c r="G31" s="39">
        <f t="shared" si="1"/>
        <v>668</v>
      </c>
      <c r="H31" s="52">
        <f t="shared" si="2"/>
        <v>205</v>
      </c>
      <c r="I31" s="43">
        <f t="shared" si="3"/>
        <v>-2.4064449064449066E-2</v>
      </c>
      <c r="J31" s="41">
        <f t="shared" si="4"/>
        <v>3.4719334719334721E-2</v>
      </c>
      <c r="K31" s="56">
        <f t="shared" si="5"/>
        <v>1.0654885654885655E-2</v>
      </c>
      <c r="L31"/>
      <c r="M31"/>
      <c r="N31"/>
      <c r="O31"/>
      <c r="P31"/>
      <c r="Q31"/>
    </row>
    <row r="32" spans="1:17" s="21" customFormat="1" ht="18" customHeight="1" x14ac:dyDescent="0.2">
      <c r="A32" s="34" t="s">
        <v>76</v>
      </c>
      <c r="B32" s="35">
        <v>25035</v>
      </c>
      <c r="C32" s="36">
        <v>27105</v>
      </c>
      <c r="D32" s="54">
        <v>3052</v>
      </c>
      <c r="E32" s="37">
        <v>2553</v>
      </c>
      <c r="F32" s="38">
        <f t="shared" si="0"/>
        <v>499</v>
      </c>
      <c r="G32" s="39">
        <f t="shared" si="1"/>
        <v>1571</v>
      </c>
      <c r="H32" s="52">
        <f t="shared" si="2"/>
        <v>2070</v>
      </c>
      <c r="I32" s="43">
        <f t="shared" si="3"/>
        <v>1.9932095066906332E-2</v>
      </c>
      <c r="J32" s="41">
        <f t="shared" si="4"/>
        <v>6.2752146994208113E-2</v>
      </c>
      <c r="K32" s="56">
        <f t="shared" si="5"/>
        <v>8.2684242061114438E-2</v>
      </c>
      <c r="L32"/>
      <c r="M32"/>
      <c r="N32"/>
      <c r="O32"/>
      <c r="P32"/>
      <c r="Q32"/>
    </row>
    <row r="33" spans="1:17" s="21" customFormat="1" ht="18" customHeight="1" x14ac:dyDescent="0.2">
      <c r="A33" s="34" t="s">
        <v>77</v>
      </c>
      <c r="B33" s="35">
        <v>5680</v>
      </c>
      <c r="C33" s="36">
        <v>5970</v>
      </c>
      <c r="D33" s="54">
        <v>399</v>
      </c>
      <c r="E33" s="37">
        <v>992</v>
      </c>
      <c r="F33" s="38">
        <f t="shared" si="0"/>
        <v>-593</v>
      </c>
      <c r="G33" s="39">
        <f t="shared" si="1"/>
        <v>883</v>
      </c>
      <c r="H33" s="52">
        <f t="shared" si="2"/>
        <v>290</v>
      </c>
      <c r="I33" s="43">
        <f t="shared" si="3"/>
        <v>-0.10440140845070423</v>
      </c>
      <c r="J33" s="41">
        <f t="shared" si="4"/>
        <v>0.15545774647887323</v>
      </c>
      <c r="K33" s="56">
        <f t="shared" si="5"/>
        <v>5.1056338028169015E-2</v>
      </c>
      <c r="L33"/>
      <c r="M33"/>
      <c r="N33"/>
      <c r="O33"/>
      <c r="P33"/>
      <c r="Q33"/>
    </row>
    <row r="34" spans="1:17" s="21" customFormat="1" ht="18" customHeight="1" x14ac:dyDescent="0.2">
      <c r="A34" s="34" t="s">
        <v>78</v>
      </c>
      <c r="B34" s="35">
        <v>21760</v>
      </c>
      <c r="C34" s="36">
        <v>23200</v>
      </c>
      <c r="D34" s="54">
        <v>2506</v>
      </c>
      <c r="E34" s="37">
        <v>2438</v>
      </c>
      <c r="F34" s="38">
        <f t="shared" si="0"/>
        <v>68</v>
      </c>
      <c r="G34" s="39">
        <f t="shared" si="1"/>
        <v>1372</v>
      </c>
      <c r="H34" s="52">
        <f t="shared" si="2"/>
        <v>1440</v>
      </c>
      <c r="I34" s="43">
        <f t="shared" si="3"/>
        <v>3.1250000000000002E-3</v>
      </c>
      <c r="J34" s="41">
        <f t="shared" si="4"/>
        <v>6.3051470588235292E-2</v>
      </c>
      <c r="K34" s="56">
        <f t="shared" si="5"/>
        <v>6.6176470588235295E-2</v>
      </c>
      <c r="L34"/>
      <c r="M34"/>
      <c r="N34"/>
      <c r="O34"/>
      <c r="P34"/>
      <c r="Q34"/>
    </row>
    <row r="35" spans="1:17" s="21" customFormat="1" ht="18" customHeight="1" x14ac:dyDescent="0.2">
      <c r="A35" s="34" t="s">
        <v>79</v>
      </c>
      <c r="B35" s="35">
        <v>90120</v>
      </c>
      <c r="C35" s="36">
        <v>97305</v>
      </c>
      <c r="D35" s="54">
        <v>10687</v>
      </c>
      <c r="E35" s="37">
        <v>7343</v>
      </c>
      <c r="F35" s="38">
        <f t="shared" si="0"/>
        <v>3344</v>
      </c>
      <c r="G35" s="39">
        <f t="shared" si="1"/>
        <v>3841</v>
      </c>
      <c r="H35" s="52">
        <f t="shared" si="2"/>
        <v>7185</v>
      </c>
      <c r="I35" s="43">
        <f t="shared" si="3"/>
        <v>3.7106080781180648E-2</v>
      </c>
      <c r="J35" s="41">
        <f t="shared" si="4"/>
        <v>4.2620949844651576E-2</v>
      </c>
      <c r="K35" s="56">
        <f t="shared" si="5"/>
        <v>7.9727030625832224E-2</v>
      </c>
      <c r="L35"/>
      <c r="M35"/>
      <c r="N35"/>
      <c r="O35"/>
      <c r="P35"/>
      <c r="Q35"/>
    </row>
    <row r="36" spans="1:17" s="21" customFormat="1" ht="18" customHeight="1" x14ac:dyDescent="0.2">
      <c r="A36" s="34" t="s">
        <v>80</v>
      </c>
      <c r="B36" s="35">
        <v>28130</v>
      </c>
      <c r="C36" s="36">
        <v>29790</v>
      </c>
      <c r="D36" s="54">
        <v>2744</v>
      </c>
      <c r="E36" s="37">
        <v>3238</v>
      </c>
      <c r="F36" s="38">
        <f t="shared" si="0"/>
        <v>-494</v>
      </c>
      <c r="G36" s="39">
        <f t="shared" si="1"/>
        <v>2154</v>
      </c>
      <c r="H36" s="52">
        <f t="shared" si="2"/>
        <v>1660</v>
      </c>
      <c r="I36" s="43">
        <f t="shared" si="3"/>
        <v>-1.756132243156772E-2</v>
      </c>
      <c r="J36" s="41">
        <f t="shared" si="4"/>
        <v>7.6573053679345887E-2</v>
      </c>
      <c r="K36" s="56">
        <f t="shared" si="5"/>
        <v>5.9011731247778171E-2</v>
      </c>
      <c r="L36"/>
      <c r="M36"/>
      <c r="N36"/>
      <c r="O36"/>
      <c r="P36"/>
      <c r="Q36"/>
    </row>
    <row r="37" spans="1:17" s="21" customFormat="1" ht="18" customHeight="1" x14ac:dyDescent="0.2">
      <c r="A37" s="34" t="s">
        <v>81</v>
      </c>
      <c r="B37" s="35">
        <v>181975</v>
      </c>
      <c r="C37" s="36">
        <v>200620</v>
      </c>
      <c r="D37" s="54">
        <v>23970</v>
      </c>
      <c r="E37" s="37">
        <v>14318</v>
      </c>
      <c r="F37" s="38">
        <f t="shared" si="0"/>
        <v>9652</v>
      </c>
      <c r="G37" s="39">
        <f t="shared" si="1"/>
        <v>8993</v>
      </c>
      <c r="H37" s="52">
        <f t="shared" si="2"/>
        <v>18645</v>
      </c>
      <c r="I37" s="43">
        <f t="shared" si="3"/>
        <v>5.3040252781975543E-2</v>
      </c>
      <c r="J37" s="41">
        <f t="shared" si="4"/>
        <v>4.9418876219260888E-2</v>
      </c>
      <c r="K37" s="56">
        <f t="shared" si="5"/>
        <v>0.10245912900123644</v>
      </c>
      <c r="L37"/>
      <c r="M37"/>
      <c r="N37"/>
      <c r="O37"/>
      <c r="P37"/>
      <c r="Q37"/>
    </row>
    <row r="38" spans="1:17" s="21" customFormat="1" ht="18" customHeight="1" x14ac:dyDescent="0.2">
      <c r="A38" s="34" t="s">
        <v>82</v>
      </c>
      <c r="B38" s="35">
        <v>21015</v>
      </c>
      <c r="C38" s="36">
        <v>21940</v>
      </c>
      <c r="D38" s="54">
        <v>2146</v>
      </c>
      <c r="E38" s="37">
        <v>2200</v>
      </c>
      <c r="F38" s="38">
        <f t="shared" si="0"/>
        <v>-54</v>
      </c>
      <c r="G38" s="39">
        <f t="shared" si="1"/>
        <v>979</v>
      </c>
      <c r="H38" s="52">
        <f t="shared" si="2"/>
        <v>925</v>
      </c>
      <c r="I38" s="43">
        <f t="shared" si="3"/>
        <v>-2.5695931477516059E-3</v>
      </c>
      <c r="J38" s="41">
        <f t="shared" si="4"/>
        <v>4.658577206757078E-2</v>
      </c>
      <c r="K38" s="56">
        <f t="shared" si="5"/>
        <v>4.4016178919819175E-2</v>
      </c>
      <c r="L38"/>
      <c r="M38"/>
      <c r="N38"/>
      <c r="O38"/>
      <c r="P38"/>
      <c r="Q38"/>
    </row>
    <row r="39" spans="1:17" s="21" customFormat="1" ht="18" customHeight="1" x14ac:dyDescent="0.2">
      <c r="A39" s="34" t="s">
        <v>83</v>
      </c>
      <c r="B39" s="35">
        <v>122100</v>
      </c>
      <c r="C39" s="36">
        <v>128120</v>
      </c>
      <c r="D39" s="54">
        <v>14659</v>
      </c>
      <c r="E39" s="37">
        <v>11126</v>
      </c>
      <c r="F39" s="38">
        <f t="shared" si="0"/>
        <v>3533</v>
      </c>
      <c r="G39" s="39">
        <f t="shared" si="1"/>
        <v>2487</v>
      </c>
      <c r="H39" s="52">
        <f t="shared" si="2"/>
        <v>6020</v>
      </c>
      <c r="I39" s="43">
        <f t="shared" si="3"/>
        <v>2.8935298935298934E-2</v>
      </c>
      <c r="J39" s="41">
        <f t="shared" si="4"/>
        <v>2.036855036855037E-2</v>
      </c>
      <c r="K39" s="56">
        <f t="shared" si="5"/>
        <v>4.9303849303849304E-2</v>
      </c>
      <c r="L39"/>
      <c r="M39"/>
      <c r="N39"/>
      <c r="O39"/>
      <c r="P39"/>
      <c r="Q39"/>
    </row>
    <row r="40" spans="1:17" s="21" customFormat="1" ht="18" customHeight="1" x14ac:dyDescent="0.2">
      <c r="A40" s="34" t="s">
        <v>84</v>
      </c>
      <c r="B40" s="35">
        <v>17355</v>
      </c>
      <c r="C40" s="36">
        <v>17720</v>
      </c>
      <c r="D40" s="54">
        <v>2131</v>
      </c>
      <c r="E40" s="37">
        <v>1598</v>
      </c>
      <c r="F40" s="38">
        <f t="shared" si="0"/>
        <v>533</v>
      </c>
      <c r="G40" s="39">
        <f t="shared" si="1"/>
        <v>-168</v>
      </c>
      <c r="H40" s="52">
        <f t="shared" si="2"/>
        <v>365</v>
      </c>
      <c r="I40" s="43">
        <f t="shared" si="3"/>
        <v>3.0711610486891385E-2</v>
      </c>
      <c r="J40" s="41">
        <f t="shared" si="4"/>
        <v>-9.680207433016421E-3</v>
      </c>
      <c r="K40" s="56">
        <f t="shared" si="5"/>
        <v>2.1031403053874964E-2</v>
      </c>
      <c r="L40"/>
      <c r="M40"/>
      <c r="N40"/>
      <c r="O40"/>
      <c r="P40"/>
      <c r="Q40"/>
    </row>
    <row r="41" spans="1:17" s="21" customFormat="1" ht="18" customHeight="1" x14ac:dyDescent="0.2">
      <c r="A41" s="34" t="s">
        <v>85</v>
      </c>
      <c r="B41" s="35">
        <v>19915</v>
      </c>
      <c r="C41" s="36">
        <v>20340</v>
      </c>
      <c r="D41" s="54">
        <v>1870</v>
      </c>
      <c r="E41" s="37">
        <v>2503</v>
      </c>
      <c r="F41" s="38">
        <f t="shared" si="0"/>
        <v>-633</v>
      </c>
      <c r="G41" s="39">
        <f t="shared" si="1"/>
        <v>1058</v>
      </c>
      <c r="H41" s="52">
        <f t="shared" si="2"/>
        <v>425</v>
      </c>
      <c r="I41" s="43">
        <f t="shared" si="3"/>
        <v>-3.178508661812704E-2</v>
      </c>
      <c r="J41" s="41">
        <f t="shared" si="4"/>
        <v>5.3125784584484061E-2</v>
      </c>
      <c r="K41" s="56">
        <f t="shared" si="5"/>
        <v>2.1340697966357017E-2</v>
      </c>
      <c r="L41"/>
      <c r="M41"/>
      <c r="N41"/>
      <c r="O41"/>
      <c r="P41"/>
      <c r="Q41"/>
    </row>
    <row r="42" spans="1:17" s="21" customFormat="1" ht="18" customHeight="1" x14ac:dyDescent="0.2">
      <c r="A42" s="34" t="s">
        <v>86</v>
      </c>
      <c r="B42" s="35">
        <v>29170</v>
      </c>
      <c r="C42" s="36">
        <v>30750</v>
      </c>
      <c r="D42" s="54">
        <v>2830</v>
      </c>
      <c r="E42" s="37">
        <v>3594</v>
      </c>
      <c r="F42" s="38">
        <f t="shared" si="0"/>
        <v>-764</v>
      </c>
      <c r="G42" s="39">
        <f t="shared" si="1"/>
        <v>2344</v>
      </c>
      <c r="H42" s="52">
        <f t="shared" si="2"/>
        <v>1580</v>
      </c>
      <c r="I42" s="43">
        <f t="shared" si="3"/>
        <v>-2.6191292423723003E-2</v>
      </c>
      <c r="J42" s="41">
        <f t="shared" si="4"/>
        <v>8.0356530682207744E-2</v>
      </c>
      <c r="K42" s="56">
        <f t="shared" si="5"/>
        <v>5.4165238258484745E-2</v>
      </c>
      <c r="L42"/>
      <c r="M42"/>
      <c r="N42"/>
      <c r="O42"/>
      <c r="P42"/>
      <c r="Q42"/>
    </row>
    <row r="43" spans="1:17" s="21" customFormat="1" ht="18" customHeight="1" x14ac:dyDescent="0.2">
      <c r="A43" s="34" t="s">
        <v>87</v>
      </c>
      <c r="B43" s="35">
        <v>81400</v>
      </c>
      <c r="C43" s="36">
        <v>82230</v>
      </c>
      <c r="D43" s="54">
        <v>7911</v>
      </c>
      <c r="E43" s="37">
        <v>8764</v>
      </c>
      <c r="F43" s="38">
        <f t="shared" si="0"/>
        <v>-853</v>
      </c>
      <c r="G43" s="39">
        <f t="shared" si="1"/>
        <v>1683</v>
      </c>
      <c r="H43" s="52">
        <f t="shared" si="2"/>
        <v>830</v>
      </c>
      <c r="I43" s="43">
        <f t="shared" si="3"/>
        <v>-1.0479115479115479E-2</v>
      </c>
      <c r="J43" s="41">
        <f t="shared" si="4"/>
        <v>2.0675675675675676E-2</v>
      </c>
      <c r="K43" s="56">
        <f t="shared" si="5"/>
        <v>1.0196560196560197E-2</v>
      </c>
      <c r="L43"/>
      <c r="M43"/>
      <c r="N43"/>
      <c r="O43"/>
      <c r="P43"/>
      <c r="Q43"/>
    </row>
    <row r="44" spans="1:17" s="21" customFormat="1" ht="18" customHeight="1" x14ac:dyDescent="0.2">
      <c r="A44" s="34" t="s">
        <v>88</v>
      </c>
      <c r="B44" s="35">
        <v>142200</v>
      </c>
      <c r="C44" s="36">
        <v>150130</v>
      </c>
      <c r="D44" s="54">
        <v>16981</v>
      </c>
      <c r="E44" s="37">
        <v>12313</v>
      </c>
      <c r="F44" s="38">
        <f t="shared" si="0"/>
        <v>4668</v>
      </c>
      <c r="G44" s="39">
        <f t="shared" si="1"/>
        <v>3262</v>
      </c>
      <c r="H44" s="52">
        <f t="shared" si="2"/>
        <v>7930</v>
      </c>
      <c r="I44" s="43">
        <f t="shared" si="3"/>
        <v>3.2827004219409282E-2</v>
      </c>
      <c r="J44" s="41">
        <f t="shared" si="4"/>
        <v>2.2939521800281294E-2</v>
      </c>
      <c r="K44" s="56">
        <f t="shared" si="5"/>
        <v>5.5766526019690579E-2</v>
      </c>
      <c r="L44"/>
      <c r="M44"/>
      <c r="N44"/>
      <c r="O44"/>
      <c r="P44"/>
      <c r="Q44"/>
    </row>
    <row r="45" spans="1:17" s="21" customFormat="1" ht="18" customHeight="1" x14ac:dyDescent="0.2">
      <c r="A45" s="34" t="s">
        <v>89</v>
      </c>
      <c r="B45" s="35">
        <v>41925</v>
      </c>
      <c r="C45" s="36">
        <v>43400</v>
      </c>
      <c r="D45" s="54">
        <v>3919</v>
      </c>
      <c r="E45" s="37">
        <v>5365</v>
      </c>
      <c r="F45" s="38">
        <f t="shared" si="0"/>
        <v>-1446</v>
      </c>
      <c r="G45" s="39">
        <f t="shared" si="1"/>
        <v>2921</v>
      </c>
      <c r="H45" s="52">
        <f t="shared" si="2"/>
        <v>1475</v>
      </c>
      <c r="I45" s="43">
        <f t="shared" si="3"/>
        <v>-3.4490161001788908E-2</v>
      </c>
      <c r="J45" s="41">
        <f t="shared" si="4"/>
        <v>6.9672033392963628E-2</v>
      </c>
      <c r="K45" s="56">
        <f t="shared" si="5"/>
        <v>3.5181872391174714E-2</v>
      </c>
      <c r="L45"/>
      <c r="M45"/>
      <c r="N45"/>
      <c r="O45"/>
      <c r="P45"/>
      <c r="Q45"/>
    </row>
    <row r="46" spans="1:17" s="21" customFormat="1" ht="18" customHeight="1" x14ac:dyDescent="0.2">
      <c r="A46" s="34" t="s">
        <v>90</v>
      </c>
      <c r="B46" s="35">
        <v>16315</v>
      </c>
      <c r="C46" s="36">
        <v>17325</v>
      </c>
      <c r="D46" s="54">
        <v>1514</v>
      </c>
      <c r="E46" s="37">
        <v>2278</v>
      </c>
      <c r="F46" s="38">
        <f t="shared" si="0"/>
        <v>-764</v>
      </c>
      <c r="G46" s="39">
        <f t="shared" si="1"/>
        <v>1774</v>
      </c>
      <c r="H46" s="52">
        <f t="shared" si="2"/>
        <v>1010</v>
      </c>
      <c r="I46" s="43">
        <f t="shared" si="3"/>
        <v>-4.6828072326080293E-2</v>
      </c>
      <c r="J46" s="41">
        <f t="shared" si="4"/>
        <v>0.10873429359485136</v>
      </c>
      <c r="K46" s="56">
        <f t="shared" si="5"/>
        <v>6.1906221268771072E-2</v>
      </c>
      <c r="L46"/>
      <c r="M46"/>
      <c r="N46"/>
      <c r="O46"/>
      <c r="P46"/>
      <c r="Q46"/>
    </row>
    <row r="47" spans="1:17" s="21" customFormat="1" ht="18" customHeight="1" x14ac:dyDescent="0.2">
      <c r="A47" s="34" t="s">
        <v>91</v>
      </c>
      <c r="B47" s="35">
        <v>4565</v>
      </c>
      <c r="C47" s="36">
        <v>5110</v>
      </c>
      <c r="D47" s="54">
        <v>975</v>
      </c>
      <c r="E47" s="37">
        <v>470</v>
      </c>
      <c r="F47" s="38">
        <f t="shared" si="0"/>
        <v>505</v>
      </c>
      <c r="G47" s="39">
        <f t="shared" si="1"/>
        <v>40</v>
      </c>
      <c r="H47" s="52">
        <f t="shared" si="2"/>
        <v>545</v>
      </c>
      <c r="I47" s="43">
        <f t="shared" si="3"/>
        <v>0.11062431544359255</v>
      </c>
      <c r="J47" s="41">
        <f t="shared" si="4"/>
        <v>8.7623220153340634E-3</v>
      </c>
      <c r="K47" s="56">
        <f t="shared" si="5"/>
        <v>0.11938663745892661</v>
      </c>
      <c r="L47"/>
      <c r="M47"/>
      <c r="N47"/>
      <c r="O47"/>
      <c r="P47"/>
      <c r="Q47"/>
    </row>
    <row r="48" spans="1:17" s="21" customFormat="1" ht="18" customHeight="1" x14ac:dyDescent="0.2">
      <c r="A48" s="34" t="s">
        <v>92</v>
      </c>
      <c r="B48" s="35">
        <v>972610</v>
      </c>
      <c r="C48" s="36">
        <v>980450</v>
      </c>
      <c r="D48" s="54">
        <v>151512</v>
      </c>
      <c r="E48" s="37">
        <v>72541</v>
      </c>
      <c r="F48" s="38">
        <f t="shared" si="0"/>
        <v>78971</v>
      </c>
      <c r="G48" s="39">
        <f t="shared" si="1"/>
        <v>-71131</v>
      </c>
      <c r="H48" s="52">
        <f t="shared" si="2"/>
        <v>7840</v>
      </c>
      <c r="I48" s="43">
        <f t="shared" si="3"/>
        <v>8.1194929108275665E-2</v>
      </c>
      <c r="J48" s="41">
        <f t="shared" si="4"/>
        <v>-7.3134144209909421E-2</v>
      </c>
      <c r="K48" s="56">
        <f t="shared" si="5"/>
        <v>8.0607848983662508E-3</v>
      </c>
      <c r="L48"/>
      <c r="M48"/>
      <c r="N48"/>
      <c r="O48"/>
      <c r="P48"/>
      <c r="Q48"/>
    </row>
    <row r="49" spans="1:17" s="21" customFormat="1" ht="18" customHeight="1" x14ac:dyDescent="0.2">
      <c r="A49" s="34" t="s">
        <v>93</v>
      </c>
      <c r="B49" s="35">
        <v>48600</v>
      </c>
      <c r="C49" s="36">
        <v>52950</v>
      </c>
      <c r="D49" s="54">
        <v>6678</v>
      </c>
      <c r="E49" s="37">
        <v>4665</v>
      </c>
      <c r="F49" s="38">
        <f t="shared" si="0"/>
        <v>2013</v>
      </c>
      <c r="G49" s="39">
        <f t="shared" si="1"/>
        <v>2337</v>
      </c>
      <c r="H49" s="52">
        <f t="shared" si="2"/>
        <v>4350</v>
      </c>
      <c r="I49" s="43">
        <f t="shared" si="3"/>
        <v>4.141975308641975E-2</v>
      </c>
      <c r="J49" s="41">
        <f t="shared" si="4"/>
        <v>4.8086419753086418E-2</v>
      </c>
      <c r="K49" s="56">
        <f t="shared" si="5"/>
        <v>8.9506172839506168E-2</v>
      </c>
      <c r="L49"/>
      <c r="M49"/>
      <c r="N49"/>
      <c r="O49"/>
      <c r="P49"/>
      <c r="Q49"/>
    </row>
    <row r="50" spans="1:17" s="21" customFormat="1" ht="18" customHeight="1" x14ac:dyDescent="0.2">
      <c r="A50" s="34" t="s">
        <v>94</v>
      </c>
      <c r="B50" s="35">
        <v>40620</v>
      </c>
      <c r="C50" s="36">
        <v>44850</v>
      </c>
      <c r="D50" s="54">
        <v>3972</v>
      </c>
      <c r="E50" s="37">
        <v>4030</v>
      </c>
      <c r="F50" s="38">
        <f t="shared" si="0"/>
        <v>-58</v>
      </c>
      <c r="G50" s="39">
        <f t="shared" si="1"/>
        <v>4288</v>
      </c>
      <c r="H50" s="52">
        <f t="shared" si="2"/>
        <v>4230</v>
      </c>
      <c r="I50" s="43">
        <f t="shared" si="3"/>
        <v>-1.4278680452978827E-3</v>
      </c>
      <c r="J50" s="41">
        <f t="shared" si="4"/>
        <v>0.10556376169374693</v>
      </c>
      <c r="K50" s="56">
        <f t="shared" si="5"/>
        <v>0.10413589364844904</v>
      </c>
      <c r="L50"/>
      <c r="M50"/>
      <c r="N50"/>
      <c r="O50"/>
      <c r="P50"/>
      <c r="Q50"/>
    </row>
    <row r="51" spans="1:17" s="21" customFormat="1" ht="18" customHeight="1" x14ac:dyDescent="0.2">
      <c r="A51" s="34" t="s">
        <v>95</v>
      </c>
      <c r="B51" s="35">
        <v>37265</v>
      </c>
      <c r="C51" s="36">
        <v>39985</v>
      </c>
      <c r="D51" s="54">
        <v>3148</v>
      </c>
      <c r="E51" s="37">
        <v>5050</v>
      </c>
      <c r="F51" s="38">
        <f t="shared" si="0"/>
        <v>-1902</v>
      </c>
      <c r="G51" s="39">
        <f t="shared" si="1"/>
        <v>4622</v>
      </c>
      <c r="H51" s="52">
        <f t="shared" si="2"/>
        <v>2720</v>
      </c>
      <c r="I51" s="43">
        <f t="shared" si="3"/>
        <v>-5.1039849724942979E-2</v>
      </c>
      <c r="J51" s="41">
        <f t="shared" si="4"/>
        <v>0.12403059170803703</v>
      </c>
      <c r="K51" s="56">
        <f t="shared" si="5"/>
        <v>7.2990741983094062E-2</v>
      </c>
      <c r="L51"/>
      <c r="M51"/>
      <c r="N51"/>
      <c r="O51"/>
      <c r="P51"/>
      <c r="Q51"/>
    </row>
    <row r="52" spans="1:17" s="21" customFormat="1" ht="18" customHeight="1" x14ac:dyDescent="0.2">
      <c r="A52" s="34" t="s">
        <v>96</v>
      </c>
      <c r="B52" s="35">
        <v>191635</v>
      </c>
      <c r="C52" s="36">
        <v>208730</v>
      </c>
      <c r="D52" s="54">
        <v>24294</v>
      </c>
      <c r="E52" s="37">
        <v>14952</v>
      </c>
      <c r="F52" s="38">
        <f t="shared" si="0"/>
        <v>9342</v>
      </c>
      <c r="G52" s="39">
        <f t="shared" si="1"/>
        <v>7753</v>
      </c>
      <c r="H52" s="52">
        <f t="shared" si="2"/>
        <v>17095</v>
      </c>
      <c r="I52" s="43">
        <f t="shared" si="3"/>
        <v>4.8748923735225817E-2</v>
      </c>
      <c r="J52" s="41">
        <f t="shared" si="4"/>
        <v>4.0457119002269941E-2</v>
      </c>
      <c r="K52" s="56">
        <f t="shared" si="5"/>
        <v>8.9206042737495758E-2</v>
      </c>
      <c r="L52"/>
      <c r="M52"/>
      <c r="N52"/>
      <c r="O52"/>
      <c r="P52"/>
      <c r="Q52"/>
    </row>
    <row r="53" spans="1:17" s="21" customFormat="1" ht="18" customHeight="1" x14ac:dyDescent="0.2">
      <c r="A53" s="34" t="s">
        <v>97</v>
      </c>
      <c r="B53" s="35">
        <v>89715</v>
      </c>
      <c r="C53" s="36">
        <v>94955</v>
      </c>
      <c r="D53" s="54">
        <v>8952</v>
      </c>
      <c r="E53" s="37">
        <v>9296</v>
      </c>
      <c r="F53" s="38">
        <f t="shared" si="0"/>
        <v>-344</v>
      </c>
      <c r="G53" s="39">
        <f t="shared" si="1"/>
        <v>5584</v>
      </c>
      <c r="H53" s="52">
        <f t="shared" si="2"/>
        <v>5240</v>
      </c>
      <c r="I53" s="43">
        <f t="shared" si="3"/>
        <v>-3.8343643760798082E-3</v>
      </c>
      <c r="J53" s="41">
        <f t="shared" si="4"/>
        <v>6.2241542662876889E-2</v>
      </c>
      <c r="K53" s="56">
        <f t="shared" si="5"/>
        <v>5.8407178286797076E-2</v>
      </c>
      <c r="L53"/>
      <c r="M53"/>
      <c r="N53"/>
      <c r="O53"/>
      <c r="P53"/>
      <c r="Q53"/>
    </row>
    <row r="54" spans="1:17" s="21" customFormat="1" ht="18" customHeight="1" x14ac:dyDescent="0.2">
      <c r="A54" s="34" t="s">
        <v>98</v>
      </c>
      <c r="B54" s="35">
        <v>7420</v>
      </c>
      <c r="C54" s="36">
        <v>7315</v>
      </c>
      <c r="D54" s="54">
        <v>726</v>
      </c>
      <c r="E54" s="37">
        <v>1002</v>
      </c>
      <c r="F54" s="38">
        <f t="shared" si="0"/>
        <v>-276</v>
      </c>
      <c r="G54" s="39">
        <f t="shared" si="1"/>
        <v>171</v>
      </c>
      <c r="H54" s="52">
        <f t="shared" si="2"/>
        <v>-105</v>
      </c>
      <c r="I54" s="43">
        <f t="shared" si="3"/>
        <v>-3.7196765498652293E-2</v>
      </c>
      <c r="J54" s="41">
        <f t="shared" si="4"/>
        <v>2.3045822102425877E-2</v>
      </c>
      <c r="K54" s="56">
        <f t="shared" si="5"/>
        <v>-1.4150943396226415E-2</v>
      </c>
      <c r="L54"/>
      <c r="M54"/>
      <c r="N54"/>
      <c r="O54"/>
      <c r="P54"/>
      <c r="Q54"/>
    </row>
    <row r="55" spans="1:17" s="21" customFormat="1" ht="18" customHeight="1" x14ac:dyDescent="0.2">
      <c r="A55" s="34" t="s">
        <v>99</v>
      </c>
      <c r="B55" s="35">
        <v>43575</v>
      </c>
      <c r="C55" s="36">
        <v>46125</v>
      </c>
      <c r="D55" s="54">
        <v>4464</v>
      </c>
      <c r="E55" s="37">
        <v>3248</v>
      </c>
      <c r="F55" s="38">
        <f t="shared" si="0"/>
        <v>1216</v>
      </c>
      <c r="G55" s="39">
        <f t="shared" si="1"/>
        <v>1334</v>
      </c>
      <c r="H55" s="52">
        <f t="shared" si="2"/>
        <v>2550</v>
      </c>
      <c r="I55" s="43">
        <f t="shared" si="3"/>
        <v>2.7905909351692484E-2</v>
      </c>
      <c r="J55" s="41">
        <f t="shared" si="4"/>
        <v>3.061388410786001E-2</v>
      </c>
      <c r="K55" s="56">
        <f t="shared" si="5"/>
        <v>5.8519793459552494E-2</v>
      </c>
      <c r="L55"/>
      <c r="M55"/>
      <c r="N55"/>
      <c r="O55"/>
      <c r="P55"/>
      <c r="Q55"/>
    </row>
    <row r="56" spans="1:17" s="21" customFormat="1" ht="18" customHeight="1" x14ac:dyDescent="0.2">
      <c r="A56" s="34" t="s">
        <v>100</v>
      </c>
      <c r="B56" s="35">
        <v>47680</v>
      </c>
      <c r="C56" s="36">
        <v>53240</v>
      </c>
      <c r="D56" s="54">
        <v>5340</v>
      </c>
      <c r="E56" s="37">
        <v>4933</v>
      </c>
      <c r="F56" s="38">
        <f t="shared" si="0"/>
        <v>407</v>
      </c>
      <c r="G56" s="39">
        <f t="shared" si="1"/>
        <v>5153</v>
      </c>
      <c r="H56" s="52">
        <f t="shared" si="2"/>
        <v>5560</v>
      </c>
      <c r="I56" s="43">
        <f t="shared" si="3"/>
        <v>8.5360738255033566E-3</v>
      </c>
      <c r="J56" s="41">
        <f t="shared" si="4"/>
        <v>0.1080746644295302</v>
      </c>
      <c r="K56" s="56">
        <f t="shared" si="5"/>
        <v>0.11661073825503356</v>
      </c>
      <c r="L56"/>
      <c r="M56"/>
      <c r="N56"/>
      <c r="O56"/>
      <c r="P56"/>
      <c r="Q56"/>
    </row>
    <row r="57" spans="1:17" s="21" customFormat="1" ht="18" customHeight="1" x14ac:dyDescent="0.2">
      <c r="A57" s="34" t="s">
        <v>101</v>
      </c>
      <c r="B57" s="35">
        <v>73680</v>
      </c>
      <c r="C57" s="36">
        <v>76175</v>
      </c>
      <c r="D57" s="54">
        <v>8202</v>
      </c>
      <c r="E57" s="37">
        <v>6218</v>
      </c>
      <c r="F57" s="38">
        <f t="shared" si="0"/>
        <v>1984</v>
      </c>
      <c r="G57" s="39">
        <f t="shared" si="1"/>
        <v>511</v>
      </c>
      <c r="H57" s="52">
        <f t="shared" si="2"/>
        <v>2495</v>
      </c>
      <c r="I57" s="43">
        <f t="shared" si="3"/>
        <v>2.6927252985884907E-2</v>
      </c>
      <c r="J57" s="41">
        <f t="shared" si="4"/>
        <v>6.9353963083604777E-3</v>
      </c>
      <c r="K57" s="56">
        <f t="shared" si="5"/>
        <v>3.3862649294245387E-2</v>
      </c>
      <c r="L57"/>
      <c r="M57"/>
      <c r="N57"/>
      <c r="O57"/>
      <c r="P57"/>
      <c r="Q57"/>
    </row>
    <row r="58" spans="1:17" s="21" customFormat="1" ht="18" customHeight="1" x14ac:dyDescent="0.2">
      <c r="A58" s="34" t="s">
        <v>102</v>
      </c>
      <c r="B58" s="35">
        <v>13490</v>
      </c>
      <c r="C58" s="36">
        <v>13075</v>
      </c>
      <c r="D58" s="54">
        <v>980</v>
      </c>
      <c r="E58" s="37">
        <v>1980</v>
      </c>
      <c r="F58" s="38">
        <f t="shared" si="0"/>
        <v>-1000</v>
      </c>
      <c r="G58" s="39">
        <f t="shared" si="1"/>
        <v>585</v>
      </c>
      <c r="H58" s="52">
        <f t="shared" si="2"/>
        <v>-415</v>
      </c>
      <c r="I58" s="43">
        <f t="shared" si="3"/>
        <v>-7.412898443291327E-2</v>
      </c>
      <c r="J58" s="41">
        <f t="shared" si="4"/>
        <v>4.3365455893254259E-2</v>
      </c>
      <c r="K58" s="56">
        <f t="shared" si="5"/>
        <v>-3.0763528539659007E-2</v>
      </c>
      <c r="L58"/>
      <c r="M58"/>
      <c r="N58"/>
      <c r="O58"/>
      <c r="P58"/>
      <c r="Q58"/>
    </row>
    <row r="59" spans="1:17" s="21" customFormat="1" ht="18" customHeight="1" x14ac:dyDescent="0.2">
      <c r="A59" s="34" t="s">
        <v>103</v>
      </c>
      <c r="B59" s="35">
        <v>203560</v>
      </c>
      <c r="C59" s="36">
        <v>212740</v>
      </c>
      <c r="D59" s="54">
        <v>25436</v>
      </c>
      <c r="E59" s="37">
        <v>17939</v>
      </c>
      <c r="F59" s="38">
        <f t="shared" si="0"/>
        <v>7497</v>
      </c>
      <c r="G59" s="39">
        <f t="shared" si="1"/>
        <v>1683</v>
      </c>
      <c r="H59" s="52">
        <f t="shared" si="2"/>
        <v>9180</v>
      </c>
      <c r="I59" s="43">
        <f t="shared" si="3"/>
        <v>3.6829436038514442E-2</v>
      </c>
      <c r="J59" s="41">
        <f t="shared" si="4"/>
        <v>8.2678325800746716E-3</v>
      </c>
      <c r="K59" s="56">
        <f t="shared" si="5"/>
        <v>4.5097268618589113E-2</v>
      </c>
      <c r="L59"/>
      <c r="M59"/>
      <c r="N59"/>
      <c r="O59"/>
      <c r="P59"/>
      <c r="Q59"/>
    </row>
    <row r="60" spans="1:17" s="21" customFormat="1" ht="18" customHeight="1" x14ac:dyDescent="0.2">
      <c r="A60" s="34" t="s">
        <v>104</v>
      </c>
      <c r="B60" s="35">
        <v>18275</v>
      </c>
      <c r="C60" s="36">
        <v>18575</v>
      </c>
      <c r="D60" s="54">
        <v>2037</v>
      </c>
      <c r="E60" s="37">
        <v>2033</v>
      </c>
      <c r="F60" s="38">
        <f t="shared" si="0"/>
        <v>4</v>
      </c>
      <c r="G60" s="39">
        <f t="shared" si="1"/>
        <v>296</v>
      </c>
      <c r="H60" s="52">
        <f t="shared" si="2"/>
        <v>300</v>
      </c>
      <c r="I60" s="43">
        <f t="shared" si="3"/>
        <v>2.188782489740082E-4</v>
      </c>
      <c r="J60" s="41">
        <f t="shared" si="4"/>
        <v>1.6196990424076609E-2</v>
      </c>
      <c r="K60" s="56">
        <f t="shared" si="5"/>
        <v>1.6415868673050615E-2</v>
      </c>
      <c r="L60"/>
      <c r="M60"/>
      <c r="N60"/>
      <c r="O60"/>
      <c r="P60"/>
      <c r="Q60"/>
    </row>
    <row r="61" spans="1:17" s="21" customFormat="1" ht="18" customHeight="1" x14ac:dyDescent="0.2">
      <c r="A61" s="34" t="s">
        <v>105</v>
      </c>
      <c r="B61" s="35">
        <v>169130</v>
      </c>
      <c r="C61" s="36">
        <v>179360</v>
      </c>
      <c r="D61" s="54">
        <v>21166</v>
      </c>
      <c r="E61" s="37">
        <v>15302</v>
      </c>
      <c r="F61" s="38">
        <f t="shared" si="0"/>
        <v>5864</v>
      </c>
      <c r="G61" s="39">
        <f t="shared" si="1"/>
        <v>4366</v>
      </c>
      <c r="H61" s="52">
        <f t="shared" si="2"/>
        <v>10230</v>
      </c>
      <c r="I61" s="43">
        <f t="shared" si="3"/>
        <v>3.4671554425589786E-2</v>
      </c>
      <c r="J61" s="41">
        <f t="shared" si="4"/>
        <v>2.5814462247974932E-2</v>
      </c>
      <c r="K61" s="56">
        <f t="shared" si="5"/>
        <v>6.0486016673564715E-2</v>
      </c>
      <c r="L61"/>
      <c r="M61"/>
      <c r="N61"/>
      <c r="O61"/>
      <c r="P61"/>
      <c r="Q61"/>
    </row>
    <row r="62" spans="1:17" s="21" customFormat="1" ht="18" customHeight="1" x14ac:dyDescent="0.2">
      <c r="A62" s="34" t="s">
        <v>106</v>
      </c>
      <c r="B62" s="35">
        <v>14440</v>
      </c>
      <c r="C62" s="36">
        <v>14105</v>
      </c>
      <c r="D62" s="54">
        <v>1370</v>
      </c>
      <c r="E62" s="37">
        <v>1883</v>
      </c>
      <c r="F62" s="38">
        <f t="shared" si="0"/>
        <v>-513</v>
      </c>
      <c r="G62" s="39">
        <f t="shared" si="1"/>
        <v>178</v>
      </c>
      <c r="H62" s="52">
        <f t="shared" si="2"/>
        <v>-335</v>
      </c>
      <c r="I62" s="43">
        <f t="shared" si="3"/>
        <v>-3.5526315789473684E-2</v>
      </c>
      <c r="J62" s="41">
        <f t="shared" si="4"/>
        <v>1.2326869806094183E-2</v>
      </c>
      <c r="K62" s="56">
        <f t="shared" si="5"/>
        <v>-2.3199445983379502E-2</v>
      </c>
      <c r="L62"/>
      <c r="M62"/>
      <c r="N62"/>
      <c r="O62"/>
      <c r="P62"/>
      <c r="Q62"/>
    </row>
    <row r="63" spans="1:17" s="21" customFormat="1" ht="18" customHeight="1" x14ac:dyDescent="0.2">
      <c r="A63" s="34" t="s">
        <v>107</v>
      </c>
      <c r="B63" s="35">
        <v>96985</v>
      </c>
      <c r="C63" s="36">
        <v>111470</v>
      </c>
      <c r="D63" s="54">
        <v>13363</v>
      </c>
      <c r="E63" s="37">
        <v>6913</v>
      </c>
      <c r="F63" s="38">
        <f t="shared" si="0"/>
        <v>6450</v>
      </c>
      <c r="G63" s="39">
        <f t="shared" si="1"/>
        <v>8035</v>
      </c>
      <c r="H63" s="52">
        <f t="shared" si="2"/>
        <v>14485</v>
      </c>
      <c r="I63" s="43">
        <f t="shared" si="3"/>
        <v>6.6505129659225656E-2</v>
      </c>
      <c r="J63" s="41">
        <f t="shared" si="4"/>
        <v>8.2847863071609018E-2</v>
      </c>
      <c r="K63" s="56">
        <f t="shared" si="5"/>
        <v>0.14935299273083466</v>
      </c>
      <c r="L63"/>
      <c r="M63"/>
      <c r="N63"/>
      <c r="O63"/>
      <c r="P63"/>
      <c r="Q63"/>
    </row>
    <row r="64" spans="1:17" s="21" customFormat="1" ht="18" customHeight="1" x14ac:dyDescent="0.2">
      <c r="A64" s="34" t="s">
        <v>108</v>
      </c>
      <c r="B64" s="35">
        <v>68075</v>
      </c>
      <c r="C64" s="36">
        <v>75660</v>
      </c>
      <c r="D64" s="54">
        <v>8564</v>
      </c>
      <c r="E64" s="37">
        <v>6416</v>
      </c>
      <c r="F64" s="38">
        <f t="shared" si="0"/>
        <v>2148</v>
      </c>
      <c r="G64" s="39">
        <f t="shared" si="1"/>
        <v>5437</v>
      </c>
      <c r="H64" s="52">
        <f t="shared" si="2"/>
        <v>7585</v>
      </c>
      <c r="I64" s="43">
        <f t="shared" si="3"/>
        <v>3.1553433712816749E-2</v>
      </c>
      <c r="J64" s="41">
        <f t="shared" si="4"/>
        <v>7.9867792875504953E-2</v>
      </c>
      <c r="K64" s="56">
        <f t="shared" si="5"/>
        <v>0.11142122658832171</v>
      </c>
      <c r="L64"/>
      <c r="M64"/>
      <c r="N64"/>
      <c r="O64"/>
      <c r="P64"/>
      <c r="Q64"/>
    </row>
    <row r="65" spans="1:17" s="21" customFormat="1" ht="18" customHeight="1" x14ac:dyDescent="0.2">
      <c r="A65" s="34" t="s">
        <v>109</v>
      </c>
      <c r="B65" s="35">
        <v>17070</v>
      </c>
      <c r="C65" s="36">
        <v>18010</v>
      </c>
      <c r="D65" s="54">
        <v>1756</v>
      </c>
      <c r="E65" s="37">
        <v>2558</v>
      </c>
      <c r="F65" s="38">
        <f t="shared" si="0"/>
        <v>-802</v>
      </c>
      <c r="G65" s="39">
        <f t="shared" si="1"/>
        <v>1742</v>
      </c>
      <c r="H65" s="52">
        <f t="shared" si="2"/>
        <v>940</v>
      </c>
      <c r="I65" s="43">
        <f t="shared" si="3"/>
        <v>-4.6983011130638547E-2</v>
      </c>
      <c r="J65" s="41">
        <f t="shared" si="4"/>
        <v>0.10205038078500293</v>
      </c>
      <c r="K65" s="56">
        <f t="shared" si="5"/>
        <v>5.506736965436438E-2</v>
      </c>
      <c r="L65"/>
      <c r="M65"/>
      <c r="N65"/>
      <c r="O65"/>
      <c r="P65"/>
      <c r="Q65"/>
    </row>
    <row r="66" spans="1:17" s="21" customFormat="1" ht="18" customHeight="1" x14ac:dyDescent="0.2">
      <c r="A66" s="34" t="s">
        <v>110</v>
      </c>
      <c r="B66" s="35">
        <v>43590</v>
      </c>
      <c r="C66" s="36">
        <v>46305</v>
      </c>
      <c r="D66" s="54">
        <v>4646</v>
      </c>
      <c r="E66" s="37">
        <v>5001</v>
      </c>
      <c r="F66" s="38">
        <f t="shared" si="0"/>
        <v>-355</v>
      </c>
      <c r="G66" s="39">
        <f t="shared" si="1"/>
        <v>3070</v>
      </c>
      <c r="H66" s="52">
        <f t="shared" si="2"/>
        <v>2715</v>
      </c>
      <c r="I66" s="43">
        <f t="shared" si="3"/>
        <v>-8.1440697407662316E-3</v>
      </c>
      <c r="J66" s="41">
        <f t="shared" si="4"/>
        <v>7.0428997476485428E-2</v>
      </c>
      <c r="K66" s="56">
        <f t="shared" si="5"/>
        <v>6.2284927735719205E-2</v>
      </c>
      <c r="L66"/>
      <c r="M66"/>
      <c r="N66"/>
      <c r="O66"/>
      <c r="P66"/>
      <c r="Q66"/>
    </row>
    <row r="67" spans="1:17" s="21" customFormat="1" ht="18" customHeight="1" x14ac:dyDescent="0.2">
      <c r="A67" s="34" t="s">
        <v>111</v>
      </c>
      <c r="B67" s="35">
        <v>119890</v>
      </c>
      <c r="C67" s="36">
        <v>126160</v>
      </c>
      <c r="D67" s="54">
        <v>13418</v>
      </c>
      <c r="E67" s="37">
        <v>11858</v>
      </c>
      <c r="F67" s="38">
        <f t="shared" si="0"/>
        <v>1560</v>
      </c>
      <c r="G67" s="39">
        <f t="shared" si="1"/>
        <v>4710</v>
      </c>
      <c r="H67" s="52">
        <f t="shared" si="2"/>
        <v>6270</v>
      </c>
      <c r="I67" s="43">
        <f t="shared" si="3"/>
        <v>1.3011927600300276E-2</v>
      </c>
      <c r="J67" s="41">
        <f t="shared" si="4"/>
        <v>3.9286012177829677E-2</v>
      </c>
      <c r="K67" s="56">
        <f t="shared" si="5"/>
        <v>5.2297939778129951E-2</v>
      </c>
      <c r="L67"/>
      <c r="M67"/>
      <c r="N67"/>
      <c r="O67"/>
      <c r="P67"/>
      <c r="Q67"/>
    </row>
    <row r="68" spans="1:17" s="21" customFormat="1" ht="18" customHeight="1" x14ac:dyDescent="0.2">
      <c r="A68" s="34" t="s">
        <v>112</v>
      </c>
      <c r="B68" s="35">
        <v>21575</v>
      </c>
      <c r="C68" s="36">
        <v>22070</v>
      </c>
      <c r="D68" s="54">
        <v>2304</v>
      </c>
      <c r="E68" s="37">
        <v>2145</v>
      </c>
      <c r="F68" s="38">
        <f t="shared" si="0"/>
        <v>159</v>
      </c>
      <c r="G68" s="39">
        <f t="shared" si="1"/>
        <v>336</v>
      </c>
      <c r="H68" s="52">
        <f t="shared" si="2"/>
        <v>495</v>
      </c>
      <c r="I68" s="43">
        <f t="shared" si="3"/>
        <v>7.3696407879490153E-3</v>
      </c>
      <c r="J68" s="41">
        <f t="shared" si="4"/>
        <v>1.5573580533024333E-2</v>
      </c>
      <c r="K68" s="56">
        <f t="shared" si="5"/>
        <v>2.2943221320973348E-2</v>
      </c>
      <c r="L68"/>
      <c r="M68"/>
      <c r="N68"/>
      <c r="O68"/>
      <c r="P68"/>
      <c r="Q68"/>
    </row>
    <row r="69" spans="1:17" s="21" customFormat="1" ht="18" customHeight="1" x14ac:dyDescent="0.2">
      <c r="A69" s="34" t="s">
        <v>113</v>
      </c>
      <c r="B69" s="35">
        <v>30725</v>
      </c>
      <c r="C69" s="36">
        <v>32810</v>
      </c>
      <c r="D69" s="54">
        <v>3878</v>
      </c>
      <c r="E69" s="37">
        <v>3057</v>
      </c>
      <c r="F69" s="38">
        <f t="shared" si="0"/>
        <v>821</v>
      </c>
      <c r="G69" s="39">
        <f t="shared" si="1"/>
        <v>1264</v>
      </c>
      <c r="H69" s="52">
        <f t="shared" si="2"/>
        <v>2085</v>
      </c>
      <c r="I69" s="43">
        <f t="shared" si="3"/>
        <v>2.6720911310008137E-2</v>
      </c>
      <c r="J69" s="41">
        <f t="shared" si="4"/>
        <v>4.113913751017087E-2</v>
      </c>
      <c r="K69" s="56">
        <f t="shared" si="5"/>
        <v>6.7860048820179014E-2</v>
      </c>
      <c r="L69"/>
      <c r="M69"/>
      <c r="N69"/>
      <c r="O69"/>
      <c r="P69"/>
      <c r="Q69"/>
    </row>
    <row r="70" spans="1:17" s="21" customFormat="1" ht="18" customHeight="1" x14ac:dyDescent="0.2">
      <c r="A70" s="34" t="s">
        <v>114</v>
      </c>
      <c r="B70" s="35">
        <v>32085</v>
      </c>
      <c r="C70" s="36">
        <v>35300</v>
      </c>
      <c r="D70" s="54">
        <v>4666</v>
      </c>
      <c r="E70" s="37">
        <v>3365</v>
      </c>
      <c r="F70" s="38">
        <f t="shared" si="0"/>
        <v>1301</v>
      </c>
      <c r="G70" s="39">
        <f t="shared" si="1"/>
        <v>1914</v>
      </c>
      <c r="H70" s="52">
        <f t="shared" si="2"/>
        <v>3215</v>
      </c>
      <c r="I70" s="43">
        <f t="shared" si="3"/>
        <v>4.0548542932834657E-2</v>
      </c>
      <c r="J70" s="41">
        <f t="shared" si="4"/>
        <v>5.965404394576905E-2</v>
      </c>
      <c r="K70" s="56">
        <f t="shared" si="5"/>
        <v>0.10020258687860371</v>
      </c>
      <c r="L70"/>
      <c r="M70"/>
      <c r="N70"/>
      <c r="O70"/>
      <c r="P70"/>
      <c r="Q70"/>
    </row>
    <row r="71" spans="1:17" s="21" customFormat="1" ht="18" customHeight="1" x14ac:dyDescent="0.2">
      <c r="A71" s="34" t="s">
        <v>115</v>
      </c>
      <c r="B71" s="35">
        <v>22535</v>
      </c>
      <c r="C71" s="36">
        <v>24395</v>
      </c>
      <c r="D71" s="54">
        <v>1855</v>
      </c>
      <c r="E71" s="37">
        <v>3364</v>
      </c>
      <c r="F71" s="38">
        <f t="shared" si="0"/>
        <v>-1509</v>
      </c>
      <c r="G71" s="39">
        <f t="shared" si="1"/>
        <v>3369</v>
      </c>
      <c r="H71" s="52">
        <f t="shared" si="2"/>
        <v>1860</v>
      </c>
      <c r="I71" s="43">
        <f t="shared" si="3"/>
        <v>-6.6962502773463495E-2</v>
      </c>
      <c r="J71" s="41">
        <f t="shared" si="4"/>
        <v>0.14950077656978034</v>
      </c>
      <c r="K71" s="56">
        <f t="shared" si="5"/>
        <v>8.2538273796316841E-2</v>
      </c>
      <c r="L71"/>
      <c r="M71"/>
      <c r="N71"/>
      <c r="O71"/>
      <c r="P71"/>
      <c r="Q71"/>
    </row>
    <row r="72" spans="1:17" s="21" customFormat="1" ht="18" customHeight="1" x14ac:dyDescent="0.2">
      <c r="A72" s="34" t="s">
        <v>116</v>
      </c>
      <c r="B72" s="35">
        <v>109365</v>
      </c>
      <c r="C72" s="36">
        <v>121835</v>
      </c>
      <c r="D72" s="54">
        <v>11769</v>
      </c>
      <c r="E72" s="37">
        <v>10451</v>
      </c>
      <c r="F72" s="38">
        <f t="shared" si="0"/>
        <v>1318</v>
      </c>
      <c r="G72" s="39">
        <f t="shared" si="1"/>
        <v>11152</v>
      </c>
      <c r="H72" s="52">
        <f t="shared" si="2"/>
        <v>12470</v>
      </c>
      <c r="I72" s="43">
        <f t="shared" si="3"/>
        <v>1.205138755543364E-2</v>
      </c>
      <c r="J72" s="41">
        <f t="shared" si="4"/>
        <v>0.10197046587116536</v>
      </c>
      <c r="K72" s="56">
        <f t="shared" si="5"/>
        <v>0.114021853426599</v>
      </c>
      <c r="L72"/>
      <c r="M72"/>
      <c r="N72"/>
      <c r="O72"/>
      <c r="P72"/>
      <c r="Q72"/>
    </row>
    <row r="73" spans="1:17" s="21" customFormat="1" ht="18" customHeight="1" x14ac:dyDescent="0.2">
      <c r="A73" s="34" t="s">
        <v>117</v>
      </c>
      <c r="B73" s="35">
        <v>16795</v>
      </c>
      <c r="C73" s="36">
        <v>18460</v>
      </c>
      <c r="D73" s="54">
        <v>1632</v>
      </c>
      <c r="E73" s="37">
        <v>2286</v>
      </c>
      <c r="F73" s="38">
        <f t="shared" ref="F73:F79" si="6">D73-E73</f>
        <v>-654</v>
      </c>
      <c r="G73" s="39">
        <f t="shared" ref="G73:G79" si="7">H73-F73</f>
        <v>2319</v>
      </c>
      <c r="H73" s="52">
        <f t="shared" ref="H73:H79" si="8">C73-B73</f>
        <v>1665</v>
      </c>
      <c r="I73" s="43">
        <f t="shared" ref="I73:I79" si="9">F73/B73</f>
        <v>-3.8940160762131588E-2</v>
      </c>
      <c r="J73" s="41">
        <f t="shared" ref="J73:J79" si="10">G73/B73</f>
        <v>0.13807680857398036</v>
      </c>
      <c r="K73" s="56">
        <f t="shared" ref="K73:K79" si="11">H73/B73</f>
        <v>9.9136647811848763E-2</v>
      </c>
      <c r="L73"/>
      <c r="M73"/>
      <c r="N73"/>
      <c r="O73"/>
      <c r="P73"/>
      <c r="Q73"/>
    </row>
    <row r="74" spans="1:17" s="21" customFormat="1" ht="18" customHeight="1" x14ac:dyDescent="0.2">
      <c r="A74" s="34" t="s">
        <v>118</v>
      </c>
      <c r="B74" s="35">
        <v>144140</v>
      </c>
      <c r="C74" s="36">
        <v>160280</v>
      </c>
      <c r="D74" s="54">
        <v>16255</v>
      </c>
      <c r="E74" s="37">
        <v>13439</v>
      </c>
      <c r="F74" s="38">
        <f t="shared" si="6"/>
        <v>2816</v>
      </c>
      <c r="G74" s="39">
        <f t="shared" si="7"/>
        <v>13324</v>
      </c>
      <c r="H74" s="52">
        <f t="shared" si="8"/>
        <v>16140</v>
      </c>
      <c r="I74" s="43">
        <f t="shared" si="9"/>
        <v>1.953656167614819E-2</v>
      </c>
      <c r="J74" s="41">
        <f t="shared" si="10"/>
        <v>9.2437907589843202E-2</v>
      </c>
      <c r="K74" s="56">
        <f t="shared" si="11"/>
        <v>0.1119744692659914</v>
      </c>
      <c r="L74"/>
      <c r="M74"/>
      <c r="N74"/>
      <c r="O74"/>
      <c r="P74"/>
      <c r="Q74"/>
    </row>
    <row r="75" spans="1:17" s="21" customFormat="1" ht="18" customHeight="1" x14ac:dyDescent="0.2">
      <c r="A75" s="34" t="s">
        <v>119</v>
      </c>
      <c r="B75" s="35">
        <v>414820</v>
      </c>
      <c r="C75" s="36">
        <v>451470</v>
      </c>
      <c r="D75" s="54">
        <v>44312</v>
      </c>
      <c r="E75" s="37">
        <v>42029</v>
      </c>
      <c r="F75" s="38">
        <f t="shared" si="6"/>
        <v>2283</v>
      </c>
      <c r="G75" s="39">
        <f t="shared" si="7"/>
        <v>34367</v>
      </c>
      <c r="H75" s="52">
        <f t="shared" si="8"/>
        <v>36650</v>
      </c>
      <c r="I75" s="43">
        <f t="shared" si="9"/>
        <v>5.5035919193867217E-3</v>
      </c>
      <c r="J75" s="41">
        <f t="shared" si="10"/>
        <v>8.2847982257364644E-2</v>
      </c>
      <c r="K75" s="56">
        <f t="shared" si="11"/>
        <v>8.8351574176751366E-2</v>
      </c>
      <c r="L75"/>
      <c r="M75"/>
      <c r="N75"/>
      <c r="O75"/>
      <c r="P75"/>
      <c r="Q75"/>
    </row>
    <row r="76" spans="1:17" s="21" customFormat="1" ht="18" customHeight="1" x14ac:dyDescent="0.2">
      <c r="A76" s="34" t="s">
        <v>120</v>
      </c>
      <c r="B76" s="35">
        <v>54475</v>
      </c>
      <c r="C76" s="36">
        <v>57460</v>
      </c>
      <c r="D76" s="54">
        <v>5235</v>
      </c>
      <c r="E76" s="37">
        <v>8251</v>
      </c>
      <c r="F76" s="38">
        <f t="shared" si="6"/>
        <v>-3016</v>
      </c>
      <c r="G76" s="39">
        <f t="shared" si="7"/>
        <v>6001</v>
      </c>
      <c r="H76" s="52">
        <f t="shared" si="8"/>
        <v>2985</v>
      </c>
      <c r="I76" s="43">
        <f t="shared" si="9"/>
        <v>-5.536484625975218E-2</v>
      </c>
      <c r="J76" s="41">
        <f t="shared" si="10"/>
        <v>0.11016062413951354</v>
      </c>
      <c r="K76" s="56">
        <f t="shared" si="11"/>
        <v>5.4795777879761358E-2</v>
      </c>
      <c r="L76"/>
      <c r="M76"/>
      <c r="N76"/>
      <c r="O76"/>
      <c r="P76"/>
      <c r="Q76"/>
    </row>
    <row r="77" spans="1:17" s="21" customFormat="1" ht="18" customHeight="1" x14ac:dyDescent="0.2">
      <c r="A77" s="34" t="s">
        <v>121</v>
      </c>
      <c r="B77" s="35">
        <v>25860</v>
      </c>
      <c r="C77" s="36">
        <v>28230</v>
      </c>
      <c r="D77" s="54">
        <v>2512</v>
      </c>
      <c r="E77" s="37">
        <v>3206</v>
      </c>
      <c r="F77" s="38">
        <f t="shared" si="6"/>
        <v>-694</v>
      </c>
      <c r="G77" s="39">
        <f t="shared" si="7"/>
        <v>3064</v>
      </c>
      <c r="H77" s="52">
        <f t="shared" si="8"/>
        <v>2370</v>
      </c>
      <c r="I77" s="43">
        <f t="shared" si="9"/>
        <v>-2.6836813611755606E-2</v>
      </c>
      <c r="J77" s="41">
        <f t="shared" si="10"/>
        <v>0.11848414539829853</v>
      </c>
      <c r="K77" s="56">
        <f t="shared" si="11"/>
        <v>9.1647331786542927E-2</v>
      </c>
      <c r="L77"/>
      <c r="M77"/>
      <c r="N77"/>
      <c r="O77"/>
      <c r="P77"/>
      <c r="Q77"/>
    </row>
    <row r="78" spans="1:17" s="21" customFormat="1" ht="18" customHeight="1" x14ac:dyDescent="0.2">
      <c r="A78" s="34" t="s">
        <v>122</v>
      </c>
      <c r="B78" s="35">
        <v>177050</v>
      </c>
      <c r="C78" s="36">
        <v>188680</v>
      </c>
      <c r="D78" s="54">
        <v>20598</v>
      </c>
      <c r="E78" s="37">
        <v>15597</v>
      </c>
      <c r="F78" s="38">
        <f t="shared" si="6"/>
        <v>5001</v>
      </c>
      <c r="G78" s="39">
        <f t="shared" si="7"/>
        <v>6629</v>
      </c>
      <c r="H78" s="52">
        <f t="shared" si="8"/>
        <v>11630</v>
      </c>
      <c r="I78" s="43">
        <f t="shared" si="9"/>
        <v>2.8246258119175374E-2</v>
      </c>
      <c r="J78" s="41">
        <f t="shared" si="10"/>
        <v>3.7441400734255857E-2</v>
      </c>
      <c r="K78" s="56">
        <f t="shared" si="11"/>
        <v>6.5687658853431238E-2</v>
      </c>
      <c r="L78"/>
      <c r="M78"/>
      <c r="N78"/>
      <c r="O78"/>
      <c r="P78"/>
      <c r="Q78"/>
    </row>
    <row r="79" spans="1:17" s="21" customFormat="1" ht="18" customHeight="1" x14ac:dyDescent="0.2">
      <c r="A79" s="34" t="s">
        <v>123</v>
      </c>
      <c r="B79" s="35">
        <v>74435</v>
      </c>
      <c r="C79" s="36">
        <v>73930</v>
      </c>
      <c r="D79" s="54">
        <v>7869</v>
      </c>
      <c r="E79" s="37">
        <v>8053</v>
      </c>
      <c r="F79" s="38">
        <f t="shared" si="6"/>
        <v>-184</v>
      </c>
      <c r="G79" s="39">
        <f t="shared" si="7"/>
        <v>-321</v>
      </c>
      <c r="H79" s="52">
        <f t="shared" si="8"/>
        <v>-505</v>
      </c>
      <c r="I79" s="43">
        <f t="shared" si="9"/>
        <v>-2.4719553973265264E-3</v>
      </c>
      <c r="J79" s="41">
        <f t="shared" si="10"/>
        <v>-4.3124874051185596E-3</v>
      </c>
      <c r="K79" s="56">
        <f t="shared" si="11"/>
        <v>-6.784442802445086E-3</v>
      </c>
      <c r="L79"/>
      <c r="M79"/>
      <c r="N79"/>
      <c r="O79"/>
      <c r="P79"/>
      <c r="Q79"/>
    </row>
    <row r="80" spans="1:17" s="21" customFormat="1" ht="18" customHeight="1" x14ac:dyDescent="0.2">
      <c r="A80" s="45" t="s">
        <v>33</v>
      </c>
      <c r="B80" s="46">
        <f t="shared" ref="B80:H80" si="12">SUM(B8:B79)</f>
        <v>6005080</v>
      </c>
      <c r="C80" s="46">
        <f t="shared" si="12"/>
        <v>6375910</v>
      </c>
      <c r="D80" s="47">
        <f t="shared" si="12"/>
        <v>736801</v>
      </c>
      <c r="E80" s="48">
        <f t="shared" si="12"/>
        <v>546424</v>
      </c>
      <c r="F80" s="47">
        <f t="shared" si="12"/>
        <v>190377</v>
      </c>
      <c r="G80" s="47">
        <f t="shared" si="12"/>
        <v>180453</v>
      </c>
      <c r="H80" s="47">
        <f t="shared" si="12"/>
        <v>370830</v>
      </c>
      <c r="I80" s="49">
        <f>F80/B80</f>
        <v>3.1702658415874559E-2</v>
      </c>
      <c r="J80" s="49">
        <f>G80/B80</f>
        <v>3.0050057617883524E-2</v>
      </c>
      <c r="K80" s="49">
        <f>H80/B80</f>
        <v>6.1752716033758086E-2</v>
      </c>
      <c r="L80"/>
      <c r="M80"/>
      <c r="N80"/>
      <c r="O80"/>
      <c r="P80"/>
      <c r="Q80"/>
    </row>
    <row r="81" spans="1:11" s="21" customFormat="1" thickBot="1" x14ac:dyDescent="0.25">
      <c r="A81" s="22"/>
      <c r="B81" s="23"/>
      <c r="C81" s="23"/>
      <c r="I81" s="24"/>
      <c r="J81" s="24"/>
      <c r="K81" s="24"/>
    </row>
    <row r="82" spans="1:11" s="21" customFormat="1" ht="24" x14ac:dyDescent="0.2">
      <c r="A82" s="12"/>
      <c r="B82" s="12"/>
      <c r="C82" s="12"/>
      <c r="D82" s="25"/>
      <c r="E82" s="26" t="s">
        <v>34</v>
      </c>
      <c r="F82" s="27" t="s">
        <v>24</v>
      </c>
      <c r="G82" s="27" t="s">
        <v>25</v>
      </c>
      <c r="H82" s="28" t="s">
        <v>35</v>
      </c>
      <c r="I82" s="12"/>
      <c r="J82" s="12"/>
      <c r="K82" s="12"/>
    </row>
    <row r="83" spans="1:11" s="21" customFormat="1" ht="12" customHeight="1" thickBot="1" x14ac:dyDescent="0.25">
      <c r="A83" s="12"/>
      <c r="B83" s="12"/>
      <c r="C83" s="12"/>
      <c r="D83" s="29"/>
      <c r="E83" s="30"/>
      <c r="F83" s="31">
        <f>COUNTIF(F8:F79,"&lt;0")</f>
        <v>33</v>
      </c>
      <c r="G83" s="31">
        <f>COUNTIF(G8:G79,"&lt;0")</f>
        <v>3</v>
      </c>
      <c r="H83" s="32">
        <f>COUNTIF(H8:H79,"&lt;0")</f>
        <v>6</v>
      </c>
      <c r="I83" s="12"/>
      <c r="J83" s="12"/>
      <c r="K83" s="12"/>
    </row>
    <row r="84" spans="1:11" x14ac:dyDescent="0.2">
      <c r="B84" s="33"/>
      <c r="C84" s="33"/>
    </row>
  </sheetData>
  <mergeCells count="11">
    <mergeCell ref="A5:A7"/>
    <mergeCell ref="B5:B7"/>
    <mergeCell ref="C5:C7"/>
    <mergeCell ref="D6:D7"/>
    <mergeCell ref="K6:K7"/>
    <mergeCell ref="E6:E7"/>
    <mergeCell ref="F6:F7"/>
    <mergeCell ref="G6:G7"/>
    <mergeCell ref="H6:H7"/>
    <mergeCell ref="I6:I7"/>
    <mergeCell ref="J6:J7"/>
  </mergeCells>
  <conditionalFormatting sqref="F8:G79">
    <cfRule type="cellIs" dxfId="3" priority="2" stopIfTrue="1" operator="lessThan">
      <formula>0</formula>
    </cfRule>
  </conditionalFormatting>
  <conditionalFormatting sqref="H8:H79">
    <cfRule type="cellIs" dxfId="2" priority="1" operator="lessThan">
      <formula>0</formula>
    </cfRule>
  </conditionalFormatting>
  <printOptions horizontalCentered="1" gridLines="1"/>
  <pageMargins left="0.5" right="0.5" top="1" bottom="1" header="0.5" footer="0.5"/>
  <pageSetup fitToHeight="0" orientation="landscape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UW-Madison Applied Population Laboratory
December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zoomScaleNormal="100" workbookViewId="0">
      <pane xSplit="1" ySplit="7" topLeftCell="B8" activePane="bottomRight" state="frozenSplit"/>
      <selection activeCell="I20" sqref="I20"/>
      <selection pane="topRight" activeCell="I20" sqref="I20"/>
      <selection pane="bottomLeft" activeCell="I20" sqref="I20"/>
      <selection pane="bottomRight" activeCell="B8" sqref="B8"/>
    </sheetView>
  </sheetViews>
  <sheetFormatPr defaultRowHeight="12.75" x14ac:dyDescent="0.2"/>
  <cols>
    <col min="1" max="1" width="17.140625" style="13" customWidth="1"/>
    <col min="2" max="2" width="11.7109375" style="13" customWidth="1"/>
    <col min="3" max="3" width="12.42578125" style="13" customWidth="1"/>
    <col min="4" max="5" width="10.7109375" style="13" customWidth="1"/>
    <col min="6" max="11" width="11" style="13" customWidth="1"/>
    <col min="12" max="14" width="9.28515625" style="13" customWidth="1"/>
    <col min="15" max="17" width="8.5703125" style="13" customWidth="1"/>
    <col min="18" max="16384" width="9.140625" style="13"/>
  </cols>
  <sheetData>
    <row r="1" spans="1:17" ht="15" x14ac:dyDescent="0.25">
      <c r="A1" s="11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N1" s="12"/>
      <c r="O1" s="12"/>
    </row>
    <row r="2" spans="1:17" x14ac:dyDescent="0.2">
      <c r="A2" s="14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N2" s="12"/>
      <c r="O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7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7" s="21" customFormat="1" ht="12.75" customHeight="1" x14ac:dyDescent="0.2">
      <c r="A5" s="62" t="s">
        <v>12</v>
      </c>
      <c r="B5" s="62" t="s">
        <v>43</v>
      </c>
      <c r="C5" s="62" t="s">
        <v>48</v>
      </c>
      <c r="D5" s="15" t="s">
        <v>49</v>
      </c>
      <c r="E5" s="16"/>
      <c r="F5" s="17" t="s">
        <v>50</v>
      </c>
      <c r="G5" s="18"/>
      <c r="H5" s="19"/>
      <c r="I5" s="20" t="s">
        <v>51</v>
      </c>
      <c r="J5" s="18"/>
      <c r="K5" s="19"/>
    </row>
    <row r="6" spans="1:17" s="21" customFormat="1" ht="12.75" customHeight="1" x14ac:dyDescent="0.2">
      <c r="A6" s="63"/>
      <c r="B6" s="63">
        <v>2000</v>
      </c>
      <c r="C6" s="63">
        <v>39083</v>
      </c>
      <c r="D6" s="62" t="s">
        <v>22</v>
      </c>
      <c r="E6" s="62" t="s">
        <v>23</v>
      </c>
      <c r="F6" s="62" t="s">
        <v>24</v>
      </c>
      <c r="G6" s="62" t="s">
        <v>25</v>
      </c>
      <c r="H6" s="62" t="s">
        <v>26</v>
      </c>
      <c r="I6" s="62" t="s">
        <v>24</v>
      </c>
      <c r="J6" s="62" t="s">
        <v>25</v>
      </c>
      <c r="K6" s="62" t="s">
        <v>27</v>
      </c>
      <c r="L6"/>
      <c r="M6"/>
      <c r="N6"/>
      <c r="O6"/>
      <c r="P6"/>
      <c r="Q6"/>
    </row>
    <row r="7" spans="1:17" s="21" customFormat="1" ht="12.75" customHeight="1" x14ac:dyDescent="0.2">
      <c r="A7" s="64" t="s">
        <v>12</v>
      </c>
      <c r="B7" s="64" t="s">
        <v>28</v>
      </c>
      <c r="C7" s="64" t="s">
        <v>29</v>
      </c>
      <c r="D7" s="64"/>
      <c r="E7" s="65"/>
      <c r="F7" s="64" t="s">
        <v>30</v>
      </c>
      <c r="G7" s="64" t="s">
        <v>31</v>
      </c>
      <c r="H7" s="64" t="s">
        <v>32</v>
      </c>
      <c r="I7" s="64"/>
      <c r="J7" s="64"/>
      <c r="K7" s="64"/>
      <c r="L7"/>
      <c r="M7"/>
      <c r="N7"/>
      <c r="O7"/>
      <c r="P7"/>
      <c r="Q7"/>
    </row>
    <row r="8" spans="1:17" s="21" customFormat="1" ht="18" customHeight="1" x14ac:dyDescent="0.2">
      <c r="A8" s="34" t="s">
        <v>52</v>
      </c>
      <c r="B8" s="35">
        <v>23830</v>
      </c>
      <c r="C8" s="36">
        <v>23315</v>
      </c>
      <c r="D8" s="50">
        <v>1463</v>
      </c>
      <c r="E8" s="51">
        <v>3784</v>
      </c>
      <c r="F8" s="38">
        <f>D8-E8</f>
        <v>-2321</v>
      </c>
      <c r="G8" s="39">
        <f>H8-F8</f>
        <v>1806</v>
      </c>
      <c r="H8" s="52">
        <f>C8-B8</f>
        <v>-515</v>
      </c>
      <c r="I8" s="40">
        <f>F8/B8</f>
        <v>-9.7398237515736466E-2</v>
      </c>
      <c r="J8" s="41">
        <f>G8/B8</f>
        <v>7.5786823331934539E-2</v>
      </c>
      <c r="K8" s="53">
        <f>H8/B8</f>
        <v>-2.1611414183801931E-2</v>
      </c>
      <c r="L8"/>
      <c r="M8"/>
      <c r="N8"/>
      <c r="O8"/>
      <c r="P8"/>
      <c r="Q8"/>
    </row>
    <row r="9" spans="1:17" s="21" customFormat="1" ht="18" customHeight="1" x14ac:dyDescent="0.2">
      <c r="A9" s="34" t="s">
        <v>53</v>
      </c>
      <c r="B9" s="35">
        <v>16140</v>
      </c>
      <c r="C9" s="36">
        <v>15315</v>
      </c>
      <c r="D9" s="54">
        <v>1559</v>
      </c>
      <c r="E9" s="55">
        <v>2357</v>
      </c>
      <c r="F9" s="38">
        <f t="shared" ref="F9:F72" si="0">D9-E9</f>
        <v>-798</v>
      </c>
      <c r="G9" s="39">
        <f t="shared" ref="G9:G72" si="1">H9-F9</f>
        <v>-27</v>
      </c>
      <c r="H9" s="52">
        <f t="shared" ref="H9:H72" si="2">C9-B9</f>
        <v>-825</v>
      </c>
      <c r="I9" s="43">
        <f t="shared" ref="I9:I72" si="3">F9/B9</f>
        <v>-4.9442379182156132E-2</v>
      </c>
      <c r="J9" s="41">
        <f t="shared" ref="J9:J72" si="4">G9/B9</f>
        <v>-1.6728624535315986E-3</v>
      </c>
      <c r="K9" s="56">
        <f t="shared" ref="K9:K72" si="5">H9/B9</f>
        <v>-5.111524163568773E-2</v>
      </c>
      <c r="L9"/>
      <c r="M9"/>
      <c r="N9"/>
      <c r="O9"/>
      <c r="P9"/>
      <c r="Q9"/>
    </row>
    <row r="10" spans="1:17" s="21" customFormat="1" ht="18" customHeight="1" x14ac:dyDescent="0.2">
      <c r="A10" s="34" t="s">
        <v>54</v>
      </c>
      <c r="B10" s="35">
        <v>50640</v>
      </c>
      <c r="C10" s="36">
        <v>49545</v>
      </c>
      <c r="D10" s="54">
        <v>4823</v>
      </c>
      <c r="E10" s="55">
        <v>6819</v>
      </c>
      <c r="F10" s="38">
        <f t="shared" si="0"/>
        <v>-1996</v>
      </c>
      <c r="G10" s="39">
        <f t="shared" si="1"/>
        <v>901</v>
      </c>
      <c r="H10" s="52">
        <f t="shared" si="2"/>
        <v>-1095</v>
      </c>
      <c r="I10" s="43">
        <f t="shared" si="3"/>
        <v>-3.9415481832543446E-2</v>
      </c>
      <c r="J10" s="41">
        <f t="shared" si="4"/>
        <v>1.7792259083728279E-2</v>
      </c>
      <c r="K10" s="56">
        <f t="shared" si="5"/>
        <v>-2.1623222748815167E-2</v>
      </c>
      <c r="L10"/>
      <c r="M10"/>
      <c r="N10"/>
      <c r="O10"/>
      <c r="P10"/>
      <c r="Q10"/>
    </row>
    <row r="11" spans="1:17" s="21" customFormat="1" ht="18" customHeight="1" x14ac:dyDescent="0.2">
      <c r="A11" s="34" t="s">
        <v>55</v>
      </c>
      <c r="B11" s="35">
        <v>14860</v>
      </c>
      <c r="C11" s="36">
        <v>13725</v>
      </c>
      <c r="D11" s="54">
        <v>938</v>
      </c>
      <c r="E11" s="55">
        <v>2701</v>
      </c>
      <c r="F11" s="38">
        <f t="shared" si="0"/>
        <v>-1763</v>
      </c>
      <c r="G11" s="39">
        <f t="shared" si="1"/>
        <v>628</v>
      </c>
      <c r="H11" s="52">
        <f t="shared" si="2"/>
        <v>-1135</v>
      </c>
      <c r="I11" s="43">
        <f t="shared" si="3"/>
        <v>-0.11864064602960969</v>
      </c>
      <c r="J11" s="41">
        <f t="shared" si="4"/>
        <v>4.2261103633916552E-2</v>
      </c>
      <c r="K11" s="56">
        <f t="shared" si="5"/>
        <v>-7.637954239569314E-2</v>
      </c>
      <c r="L11"/>
      <c r="M11"/>
      <c r="N11"/>
      <c r="O11"/>
      <c r="P11"/>
      <c r="Q11"/>
    </row>
    <row r="12" spans="1:17" s="21" customFormat="1" ht="18" customHeight="1" x14ac:dyDescent="0.2">
      <c r="A12" s="34" t="s">
        <v>56</v>
      </c>
      <c r="B12" s="35">
        <v>299540</v>
      </c>
      <c r="C12" s="36">
        <v>312320</v>
      </c>
      <c r="D12" s="54">
        <v>38460</v>
      </c>
      <c r="E12" s="55">
        <v>26169</v>
      </c>
      <c r="F12" s="38">
        <f t="shared" si="0"/>
        <v>12291</v>
      </c>
      <c r="G12" s="39">
        <f t="shared" si="1"/>
        <v>489</v>
      </c>
      <c r="H12" s="52">
        <f t="shared" si="2"/>
        <v>12780</v>
      </c>
      <c r="I12" s="43">
        <f t="shared" si="3"/>
        <v>4.1032917139614072E-2</v>
      </c>
      <c r="J12" s="41">
        <f t="shared" si="4"/>
        <v>1.6325031715296789E-3</v>
      </c>
      <c r="K12" s="56">
        <f t="shared" si="5"/>
        <v>4.2665420311143752E-2</v>
      </c>
      <c r="L12"/>
      <c r="M12"/>
      <c r="N12"/>
      <c r="O12"/>
      <c r="P12"/>
      <c r="Q12"/>
    </row>
    <row r="13" spans="1:17" s="21" customFormat="1" ht="18" customHeight="1" x14ac:dyDescent="0.2">
      <c r="A13" s="34" t="s">
        <v>57</v>
      </c>
      <c r="B13" s="35">
        <v>13470</v>
      </c>
      <c r="C13" s="36">
        <v>13000</v>
      </c>
      <c r="D13" s="54">
        <v>1292</v>
      </c>
      <c r="E13" s="55">
        <v>1726</v>
      </c>
      <c r="F13" s="38">
        <f t="shared" si="0"/>
        <v>-434</v>
      </c>
      <c r="G13" s="39">
        <f t="shared" si="1"/>
        <v>-36</v>
      </c>
      <c r="H13" s="52">
        <f t="shared" si="2"/>
        <v>-470</v>
      </c>
      <c r="I13" s="43">
        <f t="shared" si="3"/>
        <v>-3.2219747587230882E-2</v>
      </c>
      <c r="J13" s="41">
        <f t="shared" si="4"/>
        <v>-2.6726057906458797E-3</v>
      </c>
      <c r="K13" s="56">
        <f t="shared" si="5"/>
        <v>-3.4892353377876766E-2</v>
      </c>
      <c r="L13"/>
      <c r="M13"/>
      <c r="N13"/>
      <c r="O13"/>
      <c r="P13"/>
      <c r="Q13"/>
    </row>
    <row r="14" spans="1:17" s="21" customFormat="1" ht="18" customHeight="1" x14ac:dyDescent="0.2">
      <c r="A14" s="34" t="s">
        <v>58</v>
      </c>
      <c r="B14" s="35">
        <v>17800</v>
      </c>
      <c r="C14" s="36">
        <v>17425</v>
      </c>
      <c r="D14" s="54">
        <v>1497</v>
      </c>
      <c r="E14" s="55">
        <v>2481</v>
      </c>
      <c r="F14" s="38">
        <f t="shared" si="0"/>
        <v>-984</v>
      </c>
      <c r="G14" s="39">
        <f t="shared" si="1"/>
        <v>609</v>
      </c>
      <c r="H14" s="52">
        <f t="shared" si="2"/>
        <v>-375</v>
      </c>
      <c r="I14" s="43">
        <f t="shared" si="3"/>
        <v>-5.5280898876404493E-2</v>
      </c>
      <c r="J14" s="41">
        <f t="shared" si="4"/>
        <v>3.4213483146067418E-2</v>
      </c>
      <c r="K14" s="56">
        <f t="shared" si="5"/>
        <v>-2.1067415730337078E-2</v>
      </c>
      <c r="L14"/>
      <c r="M14"/>
      <c r="N14"/>
      <c r="O14"/>
      <c r="P14"/>
      <c r="Q14"/>
    </row>
    <row r="15" spans="1:17" s="21" customFormat="1" ht="18" customHeight="1" x14ac:dyDescent="0.2">
      <c r="A15" s="34" t="s">
        <v>59</v>
      </c>
      <c r="B15" s="35">
        <v>61255</v>
      </c>
      <c r="C15" s="36">
        <v>64210</v>
      </c>
      <c r="D15" s="54">
        <v>7159</v>
      </c>
      <c r="E15" s="55">
        <v>4993</v>
      </c>
      <c r="F15" s="38">
        <f t="shared" si="0"/>
        <v>2166</v>
      </c>
      <c r="G15" s="39">
        <f t="shared" si="1"/>
        <v>789</v>
      </c>
      <c r="H15" s="52">
        <f t="shared" si="2"/>
        <v>2955</v>
      </c>
      <c r="I15" s="43">
        <f t="shared" si="3"/>
        <v>3.5360378744592282E-2</v>
      </c>
      <c r="J15" s="41">
        <f t="shared" si="4"/>
        <v>1.2880581177046772E-2</v>
      </c>
      <c r="K15" s="56">
        <f t="shared" si="5"/>
        <v>4.824095992163905E-2</v>
      </c>
      <c r="L15"/>
      <c r="M15"/>
      <c r="N15"/>
      <c r="O15"/>
      <c r="P15"/>
      <c r="Q15"/>
    </row>
    <row r="16" spans="1:17" s="21" customFormat="1" ht="18" customHeight="1" x14ac:dyDescent="0.2">
      <c r="A16" s="34" t="s">
        <v>60</v>
      </c>
      <c r="B16" s="35">
        <v>69400</v>
      </c>
      <c r="C16" s="36">
        <v>70600</v>
      </c>
      <c r="D16" s="54">
        <v>7635</v>
      </c>
      <c r="E16" s="55">
        <v>6825</v>
      </c>
      <c r="F16" s="38">
        <f t="shared" si="0"/>
        <v>810</v>
      </c>
      <c r="G16" s="39">
        <f t="shared" si="1"/>
        <v>390</v>
      </c>
      <c r="H16" s="52">
        <f t="shared" si="2"/>
        <v>1200</v>
      </c>
      <c r="I16" s="43">
        <f t="shared" si="3"/>
        <v>1.1671469740634006E-2</v>
      </c>
      <c r="J16" s="41">
        <f t="shared" si="4"/>
        <v>5.6195965417867432E-3</v>
      </c>
      <c r="K16" s="56">
        <f t="shared" si="5"/>
        <v>1.7291066282420751E-2</v>
      </c>
      <c r="L16"/>
      <c r="M16"/>
      <c r="N16"/>
      <c r="O16"/>
      <c r="P16"/>
      <c r="Q16"/>
    </row>
    <row r="17" spans="1:17" s="21" customFormat="1" ht="18" customHeight="1" x14ac:dyDescent="0.2">
      <c r="A17" s="34" t="s">
        <v>61</v>
      </c>
      <c r="B17" s="35">
        <v>40750</v>
      </c>
      <c r="C17" s="36">
        <v>42980</v>
      </c>
      <c r="D17" s="54">
        <v>6695</v>
      </c>
      <c r="E17" s="55">
        <v>4056</v>
      </c>
      <c r="F17" s="38">
        <f t="shared" si="0"/>
        <v>2639</v>
      </c>
      <c r="G17" s="39">
        <f t="shared" si="1"/>
        <v>-409</v>
      </c>
      <c r="H17" s="52">
        <f t="shared" si="2"/>
        <v>2230</v>
      </c>
      <c r="I17" s="43">
        <f t="shared" si="3"/>
        <v>6.4760736196319016E-2</v>
      </c>
      <c r="J17" s="41">
        <f t="shared" si="4"/>
        <v>-1.003680981595092E-2</v>
      </c>
      <c r="K17" s="56">
        <f t="shared" si="5"/>
        <v>5.4723926380368097E-2</v>
      </c>
      <c r="L17"/>
      <c r="M17"/>
      <c r="N17"/>
      <c r="O17"/>
      <c r="P17"/>
      <c r="Q17"/>
    </row>
    <row r="18" spans="1:17" s="21" customFormat="1" ht="18" customHeight="1" x14ac:dyDescent="0.2">
      <c r="A18" s="34" t="s">
        <v>62</v>
      </c>
      <c r="B18" s="35">
        <v>67455</v>
      </c>
      <c r="C18" s="36">
        <v>68450</v>
      </c>
      <c r="D18" s="54">
        <v>7061</v>
      </c>
      <c r="E18" s="55">
        <v>7024</v>
      </c>
      <c r="F18" s="38">
        <f t="shared" si="0"/>
        <v>37</v>
      </c>
      <c r="G18" s="39">
        <f t="shared" si="1"/>
        <v>958</v>
      </c>
      <c r="H18" s="52">
        <f t="shared" si="2"/>
        <v>995</v>
      </c>
      <c r="I18" s="43">
        <f t="shared" si="3"/>
        <v>5.4851382403083536E-4</v>
      </c>
      <c r="J18" s="41">
        <f t="shared" si="4"/>
        <v>1.4202060633014602E-2</v>
      </c>
      <c r="K18" s="56">
        <f t="shared" si="5"/>
        <v>1.4750574457045437E-2</v>
      </c>
      <c r="L18"/>
      <c r="M18"/>
      <c r="N18"/>
      <c r="O18"/>
      <c r="P18"/>
      <c r="Q18"/>
    </row>
    <row r="19" spans="1:17" s="21" customFormat="1" ht="18" customHeight="1" x14ac:dyDescent="0.2">
      <c r="A19" s="34" t="s">
        <v>63</v>
      </c>
      <c r="B19" s="35">
        <v>17430</v>
      </c>
      <c r="C19" s="36">
        <v>16555</v>
      </c>
      <c r="D19" s="54">
        <v>1575</v>
      </c>
      <c r="E19" s="55">
        <v>2524</v>
      </c>
      <c r="F19" s="38">
        <f t="shared" si="0"/>
        <v>-949</v>
      </c>
      <c r="G19" s="39">
        <f t="shared" si="1"/>
        <v>74</v>
      </c>
      <c r="H19" s="52">
        <f t="shared" si="2"/>
        <v>-875</v>
      </c>
      <c r="I19" s="43">
        <f t="shared" si="3"/>
        <v>-5.4446356855995408E-2</v>
      </c>
      <c r="J19" s="41">
        <f t="shared" si="4"/>
        <v>4.2455536431440042E-3</v>
      </c>
      <c r="K19" s="56">
        <f t="shared" si="5"/>
        <v>-5.0200803212851405E-2</v>
      </c>
      <c r="L19"/>
      <c r="M19"/>
      <c r="N19"/>
      <c r="O19"/>
      <c r="P19"/>
      <c r="Q19"/>
    </row>
    <row r="20" spans="1:17" s="21" customFormat="1" ht="18" customHeight="1" x14ac:dyDescent="0.2">
      <c r="A20" s="34" t="s">
        <v>64</v>
      </c>
      <c r="B20" s="35">
        <v>577300</v>
      </c>
      <c r="C20" s="36">
        <v>606620</v>
      </c>
      <c r="D20" s="54">
        <v>71510</v>
      </c>
      <c r="E20" s="55">
        <v>48354</v>
      </c>
      <c r="F20" s="38">
        <f t="shared" si="0"/>
        <v>23156</v>
      </c>
      <c r="G20" s="39">
        <f t="shared" si="1"/>
        <v>6164</v>
      </c>
      <c r="H20" s="52">
        <f t="shared" si="2"/>
        <v>29320</v>
      </c>
      <c r="I20" s="43">
        <f t="shared" si="3"/>
        <v>4.0110860904209247E-2</v>
      </c>
      <c r="J20" s="41">
        <f t="shared" si="4"/>
        <v>1.0677290836653386E-2</v>
      </c>
      <c r="K20" s="56">
        <f t="shared" si="5"/>
        <v>5.0788151740862639E-2</v>
      </c>
      <c r="L20"/>
      <c r="M20"/>
      <c r="N20"/>
      <c r="O20"/>
      <c r="P20"/>
      <c r="Q20"/>
    </row>
    <row r="21" spans="1:17" s="21" customFormat="1" ht="18" customHeight="1" x14ac:dyDescent="0.2">
      <c r="A21" s="34" t="s">
        <v>65</v>
      </c>
      <c r="B21" s="35">
        <v>97020</v>
      </c>
      <c r="C21" s="36">
        <v>95650</v>
      </c>
      <c r="D21" s="54">
        <v>8813</v>
      </c>
      <c r="E21" s="55">
        <v>11741</v>
      </c>
      <c r="F21" s="38">
        <f t="shared" si="0"/>
        <v>-2928</v>
      </c>
      <c r="G21" s="39">
        <f t="shared" si="1"/>
        <v>1558</v>
      </c>
      <c r="H21" s="52">
        <f t="shared" si="2"/>
        <v>-1370</v>
      </c>
      <c r="I21" s="43">
        <f t="shared" si="3"/>
        <v>-3.0179344465058752E-2</v>
      </c>
      <c r="J21" s="41">
        <f t="shared" si="4"/>
        <v>1.6058544629973203E-2</v>
      </c>
      <c r="K21" s="56">
        <f t="shared" si="5"/>
        <v>-1.4120799835085549E-2</v>
      </c>
      <c r="L21"/>
      <c r="M21"/>
      <c r="N21"/>
      <c r="O21"/>
      <c r="P21"/>
      <c r="Q21"/>
    </row>
    <row r="22" spans="1:17" s="21" customFormat="1" ht="18" customHeight="1" x14ac:dyDescent="0.2">
      <c r="A22" s="34" t="s">
        <v>66</v>
      </c>
      <c r="B22" s="35">
        <v>28365</v>
      </c>
      <c r="C22" s="36">
        <v>26620</v>
      </c>
      <c r="D22" s="54">
        <v>2276</v>
      </c>
      <c r="E22" s="55">
        <v>4879</v>
      </c>
      <c r="F22" s="38">
        <f t="shared" si="0"/>
        <v>-2603</v>
      </c>
      <c r="G22" s="39">
        <f t="shared" si="1"/>
        <v>858</v>
      </c>
      <c r="H22" s="52">
        <f t="shared" si="2"/>
        <v>-1745</v>
      </c>
      <c r="I22" s="43">
        <f t="shared" si="3"/>
        <v>-9.1768023973206422E-2</v>
      </c>
      <c r="J22" s="41">
        <f t="shared" si="4"/>
        <v>3.0248545742993127E-2</v>
      </c>
      <c r="K22" s="56">
        <f t="shared" si="5"/>
        <v>-6.1519478230213288E-2</v>
      </c>
      <c r="L22"/>
      <c r="M22"/>
      <c r="N22"/>
      <c r="O22"/>
      <c r="P22"/>
      <c r="Q22"/>
    </row>
    <row r="23" spans="1:17" s="21" customFormat="1" ht="18" customHeight="1" x14ac:dyDescent="0.2">
      <c r="A23" s="34" t="s">
        <v>67</v>
      </c>
      <c r="B23" s="35">
        <v>47185</v>
      </c>
      <c r="C23" s="36">
        <v>47105</v>
      </c>
      <c r="D23" s="54">
        <v>4999</v>
      </c>
      <c r="E23" s="55">
        <v>5090</v>
      </c>
      <c r="F23" s="38">
        <f t="shared" si="0"/>
        <v>-91</v>
      </c>
      <c r="G23" s="39">
        <f t="shared" si="1"/>
        <v>11</v>
      </c>
      <c r="H23" s="52">
        <f t="shared" si="2"/>
        <v>-80</v>
      </c>
      <c r="I23" s="43">
        <f t="shared" si="3"/>
        <v>-1.9285789975627848E-3</v>
      </c>
      <c r="J23" s="41">
        <f t="shared" si="4"/>
        <v>2.3312493377132564E-4</v>
      </c>
      <c r="K23" s="56">
        <f t="shared" si="5"/>
        <v>-1.6954540637914592E-3</v>
      </c>
      <c r="L23"/>
      <c r="M23"/>
      <c r="N23"/>
      <c r="O23"/>
      <c r="P23"/>
      <c r="Q23"/>
    </row>
    <row r="24" spans="1:17" s="21" customFormat="1" ht="18" customHeight="1" x14ac:dyDescent="0.2">
      <c r="A24" s="34" t="s">
        <v>68</v>
      </c>
      <c r="B24" s="35">
        <v>47970</v>
      </c>
      <c r="C24" s="36">
        <v>48485</v>
      </c>
      <c r="D24" s="54">
        <v>4907</v>
      </c>
      <c r="E24" s="55">
        <v>4917</v>
      </c>
      <c r="F24" s="38">
        <f t="shared" si="0"/>
        <v>-10</v>
      </c>
      <c r="G24" s="39">
        <f t="shared" si="1"/>
        <v>525</v>
      </c>
      <c r="H24" s="52">
        <f t="shared" si="2"/>
        <v>515</v>
      </c>
      <c r="I24" s="43">
        <f t="shared" si="3"/>
        <v>-2.0846362309776944E-4</v>
      </c>
      <c r="J24" s="41">
        <f t="shared" si="4"/>
        <v>1.0944340212632896E-2</v>
      </c>
      <c r="K24" s="56">
        <f t="shared" si="5"/>
        <v>1.0735876589535126E-2</v>
      </c>
      <c r="L24"/>
      <c r="M24"/>
      <c r="N24"/>
      <c r="O24"/>
      <c r="P24"/>
      <c r="Q24"/>
    </row>
    <row r="25" spans="1:17" s="21" customFormat="1" ht="18" customHeight="1" x14ac:dyDescent="0.2">
      <c r="A25" s="34" t="s">
        <v>69</v>
      </c>
      <c r="B25" s="35">
        <v>109005</v>
      </c>
      <c r="C25" s="36">
        <v>111610</v>
      </c>
      <c r="D25" s="54">
        <v>13449</v>
      </c>
      <c r="E25" s="55">
        <v>10110</v>
      </c>
      <c r="F25" s="38">
        <f t="shared" si="0"/>
        <v>3339</v>
      </c>
      <c r="G25" s="39">
        <f t="shared" si="1"/>
        <v>-734</v>
      </c>
      <c r="H25" s="52">
        <f t="shared" si="2"/>
        <v>2605</v>
      </c>
      <c r="I25" s="43">
        <f t="shared" si="3"/>
        <v>3.063162240264208E-2</v>
      </c>
      <c r="J25" s="41">
        <f t="shared" si="4"/>
        <v>-6.7336360717398288E-3</v>
      </c>
      <c r="K25" s="56">
        <f t="shared" si="5"/>
        <v>2.3897986330902253E-2</v>
      </c>
      <c r="L25"/>
      <c r="M25"/>
      <c r="N25"/>
      <c r="O25"/>
      <c r="P25"/>
      <c r="Q25"/>
    </row>
    <row r="26" spans="1:17" s="21" customFormat="1" ht="18" customHeight="1" x14ac:dyDescent="0.2">
      <c r="A26" s="34" t="s">
        <v>70</v>
      </c>
      <c r="B26" s="35">
        <v>4455</v>
      </c>
      <c r="C26" s="36">
        <v>4030</v>
      </c>
      <c r="D26" s="54">
        <v>304</v>
      </c>
      <c r="E26" s="55">
        <v>755</v>
      </c>
      <c r="F26" s="38">
        <f t="shared" si="0"/>
        <v>-451</v>
      </c>
      <c r="G26" s="39">
        <f t="shared" si="1"/>
        <v>26</v>
      </c>
      <c r="H26" s="52">
        <f t="shared" si="2"/>
        <v>-425</v>
      </c>
      <c r="I26" s="43">
        <f t="shared" si="3"/>
        <v>-0.10123456790123457</v>
      </c>
      <c r="J26" s="41">
        <f t="shared" si="4"/>
        <v>5.8361391694725026E-3</v>
      </c>
      <c r="K26" s="56">
        <f t="shared" si="5"/>
        <v>-9.5398428731762061E-2</v>
      </c>
      <c r="L26"/>
      <c r="M26"/>
      <c r="N26"/>
      <c r="O26"/>
      <c r="P26"/>
      <c r="Q26"/>
    </row>
    <row r="27" spans="1:17" s="21" customFormat="1" ht="18" customHeight="1" x14ac:dyDescent="0.2">
      <c r="A27" s="34" t="s">
        <v>71</v>
      </c>
      <c r="B27" s="35">
        <v>110590</v>
      </c>
      <c r="C27" s="36">
        <v>110250</v>
      </c>
      <c r="D27" s="54">
        <v>11402</v>
      </c>
      <c r="E27" s="55">
        <v>12528</v>
      </c>
      <c r="F27" s="38">
        <f t="shared" si="0"/>
        <v>-1126</v>
      </c>
      <c r="G27" s="39">
        <f t="shared" si="1"/>
        <v>786</v>
      </c>
      <c r="H27" s="52">
        <f t="shared" si="2"/>
        <v>-340</v>
      </c>
      <c r="I27" s="43">
        <f t="shared" si="3"/>
        <v>-1.018175241884438E-2</v>
      </c>
      <c r="J27" s="41">
        <f t="shared" si="4"/>
        <v>7.1073333936160594E-3</v>
      </c>
      <c r="K27" s="56">
        <f t="shared" si="5"/>
        <v>-3.0744190252283208E-3</v>
      </c>
      <c r="L27"/>
      <c r="M27"/>
      <c r="N27"/>
      <c r="O27"/>
      <c r="P27"/>
      <c r="Q27"/>
    </row>
    <row r="28" spans="1:17" s="21" customFormat="1" ht="18" customHeight="1" x14ac:dyDescent="0.2">
      <c r="A28" s="34" t="s">
        <v>72</v>
      </c>
      <c r="B28" s="35">
        <v>10710</v>
      </c>
      <c r="C28" s="36">
        <v>10655</v>
      </c>
      <c r="D28" s="54">
        <v>1180</v>
      </c>
      <c r="E28" s="55">
        <v>1355</v>
      </c>
      <c r="F28" s="38">
        <f t="shared" si="0"/>
        <v>-175</v>
      </c>
      <c r="G28" s="39">
        <f t="shared" si="1"/>
        <v>120</v>
      </c>
      <c r="H28" s="52">
        <f t="shared" si="2"/>
        <v>-55</v>
      </c>
      <c r="I28" s="43">
        <f t="shared" si="3"/>
        <v>-1.6339869281045753E-2</v>
      </c>
      <c r="J28" s="41">
        <f t="shared" si="4"/>
        <v>1.1204481792717087E-2</v>
      </c>
      <c r="K28" s="56">
        <f t="shared" si="5"/>
        <v>-5.1353874883286648E-3</v>
      </c>
      <c r="L28"/>
      <c r="M28"/>
      <c r="N28"/>
      <c r="O28"/>
      <c r="P28"/>
      <c r="Q28"/>
    </row>
    <row r="29" spans="1:17" s="21" customFormat="1" ht="18" customHeight="1" x14ac:dyDescent="0.2">
      <c r="A29" s="34" t="s">
        <v>73</v>
      </c>
      <c r="B29" s="35">
        <v>52960</v>
      </c>
      <c r="C29" s="36">
        <v>52810</v>
      </c>
      <c r="D29" s="54">
        <v>5777</v>
      </c>
      <c r="E29" s="55">
        <v>5872</v>
      </c>
      <c r="F29" s="38">
        <f t="shared" si="0"/>
        <v>-95</v>
      </c>
      <c r="G29" s="39">
        <f t="shared" si="1"/>
        <v>-55</v>
      </c>
      <c r="H29" s="52">
        <f t="shared" si="2"/>
        <v>-150</v>
      </c>
      <c r="I29" s="43">
        <f t="shared" si="3"/>
        <v>-1.7938066465256798E-3</v>
      </c>
      <c r="J29" s="41">
        <f t="shared" si="4"/>
        <v>-1.0385196374622357E-3</v>
      </c>
      <c r="K29" s="56">
        <f t="shared" si="5"/>
        <v>-2.8323262839879152E-3</v>
      </c>
      <c r="L29"/>
      <c r="M29"/>
      <c r="N29"/>
      <c r="O29"/>
      <c r="P29"/>
      <c r="Q29"/>
    </row>
    <row r="30" spans="1:17" s="21" customFormat="1" ht="18" customHeight="1" x14ac:dyDescent="0.2">
      <c r="A30" s="34" t="s">
        <v>74</v>
      </c>
      <c r="B30" s="35">
        <v>42125</v>
      </c>
      <c r="C30" s="36">
        <v>42555</v>
      </c>
      <c r="D30" s="54">
        <v>4617</v>
      </c>
      <c r="E30" s="55">
        <v>4482</v>
      </c>
      <c r="F30" s="38">
        <f t="shared" si="0"/>
        <v>135</v>
      </c>
      <c r="G30" s="39">
        <f t="shared" si="1"/>
        <v>295</v>
      </c>
      <c r="H30" s="52">
        <f t="shared" si="2"/>
        <v>430</v>
      </c>
      <c r="I30" s="43">
        <f t="shared" si="3"/>
        <v>3.2047477744807122E-3</v>
      </c>
      <c r="J30" s="41">
        <f t="shared" si="4"/>
        <v>7.0029673590504453E-3</v>
      </c>
      <c r="K30" s="56">
        <f t="shared" si="5"/>
        <v>1.0207715133531158E-2</v>
      </c>
      <c r="L30"/>
      <c r="M30"/>
      <c r="N30"/>
      <c r="O30"/>
      <c r="P30"/>
      <c r="Q30"/>
    </row>
    <row r="31" spans="1:17" s="21" customFormat="1" ht="18" customHeight="1" x14ac:dyDescent="0.2">
      <c r="A31" s="34" t="s">
        <v>75</v>
      </c>
      <c r="B31" s="35">
        <v>19445</v>
      </c>
      <c r="C31" s="36">
        <v>18885</v>
      </c>
      <c r="D31" s="54">
        <v>1937</v>
      </c>
      <c r="E31" s="55">
        <v>2792</v>
      </c>
      <c r="F31" s="38">
        <f t="shared" si="0"/>
        <v>-855</v>
      </c>
      <c r="G31" s="39">
        <f t="shared" si="1"/>
        <v>295</v>
      </c>
      <c r="H31" s="52">
        <f t="shared" si="2"/>
        <v>-560</v>
      </c>
      <c r="I31" s="43">
        <f t="shared" si="3"/>
        <v>-4.3970172280791975E-2</v>
      </c>
      <c r="J31" s="41">
        <f t="shared" si="4"/>
        <v>1.5170995114425302E-2</v>
      </c>
      <c r="K31" s="56">
        <f t="shared" si="5"/>
        <v>-2.8799177166366676E-2</v>
      </c>
      <c r="L31"/>
      <c r="M31"/>
      <c r="N31"/>
      <c r="O31"/>
      <c r="P31"/>
      <c r="Q31"/>
    </row>
    <row r="32" spans="1:17" s="21" customFormat="1" ht="18" customHeight="1" x14ac:dyDescent="0.2">
      <c r="A32" s="34" t="s">
        <v>76</v>
      </c>
      <c r="B32" s="35">
        <v>27105</v>
      </c>
      <c r="C32" s="36">
        <v>26990</v>
      </c>
      <c r="D32" s="54">
        <v>3080</v>
      </c>
      <c r="E32" s="55">
        <v>3109</v>
      </c>
      <c r="F32" s="38">
        <f t="shared" si="0"/>
        <v>-29</v>
      </c>
      <c r="G32" s="39">
        <f t="shared" si="1"/>
        <v>-86</v>
      </c>
      <c r="H32" s="52">
        <f t="shared" si="2"/>
        <v>-115</v>
      </c>
      <c r="I32" s="43">
        <f t="shared" si="3"/>
        <v>-1.0699133001291275E-3</v>
      </c>
      <c r="J32" s="41">
        <f t="shared" si="4"/>
        <v>-3.1728463383139641E-3</v>
      </c>
      <c r="K32" s="56">
        <f t="shared" si="5"/>
        <v>-4.2427596384430914E-3</v>
      </c>
      <c r="L32"/>
      <c r="M32"/>
      <c r="N32"/>
      <c r="O32"/>
      <c r="P32"/>
      <c r="Q32"/>
    </row>
    <row r="33" spans="1:17" s="21" customFormat="1" ht="18" customHeight="1" x14ac:dyDescent="0.2">
      <c r="A33" s="34" t="s">
        <v>77</v>
      </c>
      <c r="B33" s="35">
        <v>5970</v>
      </c>
      <c r="C33" s="36">
        <v>5420</v>
      </c>
      <c r="D33" s="54">
        <v>420</v>
      </c>
      <c r="E33" s="55">
        <v>1081</v>
      </c>
      <c r="F33" s="38">
        <f t="shared" si="0"/>
        <v>-661</v>
      </c>
      <c r="G33" s="39">
        <f t="shared" si="1"/>
        <v>111</v>
      </c>
      <c r="H33" s="52">
        <f t="shared" si="2"/>
        <v>-550</v>
      </c>
      <c r="I33" s="43">
        <f t="shared" si="3"/>
        <v>-0.11072026800670016</v>
      </c>
      <c r="J33" s="41">
        <f t="shared" si="4"/>
        <v>1.8592964824120602E-2</v>
      </c>
      <c r="K33" s="56">
        <f t="shared" si="5"/>
        <v>-9.212730318257957E-2</v>
      </c>
      <c r="L33"/>
      <c r="M33"/>
      <c r="N33"/>
      <c r="O33"/>
      <c r="P33"/>
      <c r="Q33"/>
    </row>
    <row r="34" spans="1:17" s="21" customFormat="1" ht="18" customHeight="1" x14ac:dyDescent="0.2">
      <c r="A34" s="34" t="s">
        <v>78</v>
      </c>
      <c r="B34" s="35">
        <v>23200</v>
      </c>
      <c r="C34" s="36">
        <v>23290</v>
      </c>
      <c r="D34" s="54">
        <v>2485</v>
      </c>
      <c r="E34" s="55">
        <v>2918</v>
      </c>
      <c r="F34" s="38">
        <f t="shared" si="0"/>
        <v>-433</v>
      </c>
      <c r="G34" s="39">
        <f t="shared" si="1"/>
        <v>523</v>
      </c>
      <c r="H34" s="52">
        <f t="shared" si="2"/>
        <v>90</v>
      </c>
      <c r="I34" s="43">
        <f t="shared" si="3"/>
        <v>-1.8663793103448276E-2</v>
      </c>
      <c r="J34" s="41">
        <f t="shared" si="4"/>
        <v>2.2543103448275863E-2</v>
      </c>
      <c r="K34" s="56">
        <f t="shared" si="5"/>
        <v>3.8793103448275862E-3</v>
      </c>
      <c r="L34"/>
      <c r="M34"/>
      <c r="N34"/>
      <c r="O34"/>
      <c r="P34"/>
      <c r="Q34"/>
    </row>
    <row r="35" spans="1:17" s="21" customFormat="1" ht="18" customHeight="1" x14ac:dyDescent="0.2">
      <c r="A35" s="34" t="s">
        <v>79</v>
      </c>
      <c r="B35" s="35">
        <v>97305</v>
      </c>
      <c r="C35" s="36">
        <v>100300</v>
      </c>
      <c r="D35" s="54">
        <v>11117</v>
      </c>
      <c r="E35" s="55">
        <v>8754</v>
      </c>
      <c r="F35" s="38">
        <f t="shared" si="0"/>
        <v>2363</v>
      </c>
      <c r="G35" s="39">
        <f t="shared" si="1"/>
        <v>632</v>
      </c>
      <c r="H35" s="52">
        <f t="shared" si="2"/>
        <v>2995</v>
      </c>
      <c r="I35" s="43">
        <f t="shared" si="3"/>
        <v>2.4284466368634704E-2</v>
      </c>
      <c r="J35" s="41">
        <f t="shared" si="4"/>
        <v>6.4950413647808436E-3</v>
      </c>
      <c r="K35" s="56">
        <f t="shared" si="5"/>
        <v>3.0779507733415548E-2</v>
      </c>
      <c r="L35"/>
      <c r="M35"/>
      <c r="N35"/>
      <c r="O35"/>
      <c r="P35"/>
      <c r="Q35"/>
    </row>
    <row r="36" spans="1:17" s="21" customFormat="1" ht="18" customHeight="1" x14ac:dyDescent="0.2">
      <c r="A36" s="34" t="s">
        <v>80</v>
      </c>
      <c r="B36" s="35">
        <v>29790</v>
      </c>
      <c r="C36" s="36">
        <v>29465</v>
      </c>
      <c r="D36" s="54">
        <v>2668</v>
      </c>
      <c r="E36" s="55">
        <v>3834</v>
      </c>
      <c r="F36" s="38">
        <f t="shared" si="0"/>
        <v>-1166</v>
      </c>
      <c r="G36" s="39">
        <f t="shared" si="1"/>
        <v>841</v>
      </c>
      <c r="H36" s="52">
        <f t="shared" si="2"/>
        <v>-325</v>
      </c>
      <c r="I36" s="43">
        <f t="shared" si="3"/>
        <v>-3.9140651225243371E-2</v>
      </c>
      <c r="J36" s="41">
        <f t="shared" si="4"/>
        <v>2.8230949983215844E-2</v>
      </c>
      <c r="K36" s="56">
        <f t="shared" si="5"/>
        <v>-1.0909701242027526E-2</v>
      </c>
      <c r="L36"/>
      <c r="M36"/>
      <c r="N36"/>
      <c r="O36"/>
      <c r="P36"/>
      <c r="Q36"/>
    </row>
    <row r="37" spans="1:17" s="21" customFormat="1" ht="18" customHeight="1" x14ac:dyDescent="0.2">
      <c r="A37" s="34" t="s">
        <v>81</v>
      </c>
      <c r="B37" s="35">
        <v>200620</v>
      </c>
      <c r="C37" s="36">
        <v>209670</v>
      </c>
      <c r="D37" s="54">
        <v>24787</v>
      </c>
      <c r="E37" s="55">
        <v>17349</v>
      </c>
      <c r="F37" s="38">
        <f t="shared" si="0"/>
        <v>7438</v>
      </c>
      <c r="G37" s="39">
        <f t="shared" si="1"/>
        <v>1612</v>
      </c>
      <c r="H37" s="52">
        <f t="shared" si="2"/>
        <v>9050</v>
      </c>
      <c r="I37" s="43">
        <f t="shared" si="3"/>
        <v>3.7075067291396667E-2</v>
      </c>
      <c r="J37" s="41">
        <f t="shared" si="4"/>
        <v>8.0350912172265972E-3</v>
      </c>
      <c r="K37" s="56">
        <f t="shared" si="5"/>
        <v>4.5110158508623266E-2</v>
      </c>
      <c r="L37"/>
      <c r="M37"/>
      <c r="N37"/>
      <c r="O37"/>
      <c r="P37"/>
      <c r="Q37"/>
    </row>
    <row r="38" spans="1:17" s="21" customFormat="1" ht="18" customHeight="1" x14ac:dyDescent="0.2">
      <c r="A38" s="34" t="s">
        <v>82</v>
      </c>
      <c r="B38" s="35">
        <v>21940</v>
      </c>
      <c r="C38" s="36">
        <v>21475</v>
      </c>
      <c r="D38" s="54">
        <v>2166</v>
      </c>
      <c r="E38" s="55">
        <v>2589</v>
      </c>
      <c r="F38" s="38">
        <f t="shared" si="0"/>
        <v>-423</v>
      </c>
      <c r="G38" s="39">
        <f t="shared" si="1"/>
        <v>-42</v>
      </c>
      <c r="H38" s="52">
        <f t="shared" si="2"/>
        <v>-465</v>
      </c>
      <c r="I38" s="43">
        <f t="shared" si="3"/>
        <v>-1.9279854147675479E-2</v>
      </c>
      <c r="J38" s="41">
        <f t="shared" si="4"/>
        <v>-1.9143117593436645E-3</v>
      </c>
      <c r="K38" s="56">
        <f t="shared" si="5"/>
        <v>-2.1194165907019145E-2</v>
      </c>
      <c r="L38"/>
      <c r="M38"/>
      <c r="N38"/>
      <c r="O38"/>
      <c r="P38"/>
      <c r="Q38"/>
    </row>
    <row r="39" spans="1:17" s="21" customFormat="1" ht="18" customHeight="1" x14ac:dyDescent="0.2">
      <c r="A39" s="34" t="s">
        <v>83</v>
      </c>
      <c r="B39" s="35">
        <v>128120</v>
      </c>
      <c r="C39" s="36">
        <v>131500</v>
      </c>
      <c r="D39" s="54">
        <v>15599</v>
      </c>
      <c r="E39" s="55">
        <v>13311</v>
      </c>
      <c r="F39" s="38">
        <f t="shared" si="0"/>
        <v>2288</v>
      </c>
      <c r="G39" s="39">
        <f t="shared" si="1"/>
        <v>1092</v>
      </c>
      <c r="H39" s="52">
        <f t="shared" si="2"/>
        <v>3380</v>
      </c>
      <c r="I39" s="43">
        <f t="shared" si="3"/>
        <v>1.7858257883234467E-2</v>
      </c>
      <c r="J39" s="41">
        <f t="shared" si="4"/>
        <v>8.5232594442709968E-3</v>
      </c>
      <c r="K39" s="56">
        <f t="shared" si="5"/>
        <v>2.6381517327505464E-2</v>
      </c>
      <c r="L39"/>
      <c r="M39"/>
      <c r="N39"/>
      <c r="O39"/>
      <c r="P39"/>
      <c r="Q39"/>
    </row>
    <row r="40" spans="1:17" s="21" customFormat="1" ht="18" customHeight="1" x14ac:dyDescent="0.2">
      <c r="A40" s="34" t="s">
        <v>84</v>
      </c>
      <c r="B40" s="35">
        <v>17720</v>
      </c>
      <c r="C40" s="36">
        <v>18095</v>
      </c>
      <c r="D40" s="54">
        <v>2195</v>
      </c>
      <c r="E40" s="55">
        <v>1738</v>
      </c>
      <c r="F40" s="38">
        <f t="shared" si="0"/>
        <v>457</v>
      </c>
      <c r="G40" s="39">
        <f t="shared" si="1"/>
        <v>-82</v>
      </c>
      <c r="H40" s="52">
        <f t="shared" si="2"/>
        <v>375</v>
      </c>
      <c r="I40" s="43">
        <f t="shared" si="3"/>
        <v>2.5790067720090293E-2</v>
      </c>
      <c r="J40" s="41">
        <f t="shared" si="4"/>
        <v>-4.6275395033860047E-3</v>
      </c>
      <c r="K40" s="56">
        <f t="shared" si="5"/>
        <v>2.116252821670429E-2</v>
      </c>
      <c r="L40"/>
      <c r="M40"/>
      <c r="N40"/>
      <c r="O40"/>
      <c r="P40"/>
      <c r="Q40"/>
    </row>
    <row r="41" spans="1:17" s="21" customFormat="1" ht="18" customHeight="1" x14ac:dyDescent="0.2">
      <c r="A41" s="34" t="s">
        <v>85</v>
      </c>
      <c r="B41" s="35">
        <v>20340</v>
      </c>
      <c r="C41" s="36">
        <v>19470</v>
      </c>
      <c r="D41" s="54">
        <v>1795</v>
      </c>
      <c r="E41" s="55">
        <v>2807</v>
      </c>
      <c r="F41" s="38">
        <f t="shared" si="0"/>
        <v>-1012</v>
      </c>
      <c r="G41" s="39">
        <f t="shared" si="1"/>
        <v>142</v>
      </c>
      <c r="H41" s="52">
        <f t="shared" si="2"/>
        <v>-870</v>
      </c>
      <c r="I41" s="43">
        <f t="shared" si="3"/>
        <v>-4.9754178957718782E-2</v>
      </c>
      <c r="J41" s="41">
        <f t="shared" si="4"/>
        <v>6.9813176007866269E-3</v>
      </c>
      <c r="K41" s="56">
        <f t="shared" si="5"/>
        <v>-4.2772861356932153E-2</v>
      </c>
      <c r="L41"/>
      <c r="M41"/>
      <c r="N41"/>
      <c r="O41"/>
      <c r="P41"/>
      <c r="Q41"/>
    </row>
    <row r="42" spans="1:17" s="21" customFormat="1" ht="18" customHeight="1" x14ac:dyDescent="0.2">
      <c r="A42" s="34" t="s">
        <v>86</v>
      </c>
      <c r="B42" s="35">
        <v>30750</v>
      </c>
      <c r="C42" s="36">
        <v>29355</v>
      </c>
      <c r="D42" s="54">
        <v>2773</v>
      </c>
      <c r="E42" s="55">
        <v>4197</v>
      </c>
      <c r="F42" s="38">
        <f t="shared" si="0"/>
        <v>-1424</v>
      </c>
      <c r="G42" s="39">
        <f t="shared" si="1"/>
        <v>29</v>
      </c>
      <c r="H42" s="52">
        <f t="shared" si="2"/>
        <v>-1395</v>
      </c>
      <c r="I42" s="43">
        <f t="shared" si="3"/>
        <v>-4.6308943089430891E-2</v>
      </c>
      <c r="J42" s="41">
        <f t="shared" si="4"/>
        <v>9.4308943089430899E-4</v>
      </c>
      <c r="K42" s="56">
        <f t="shared" si="5"/>
        <v>-4.5365853658536584E-2</v>
      </c>
      <c r="L42"/>
      <c r="M42"/>
      <c r="N42"/>
      <c r="O42"/>
      <c r="P42"/>
      <c r="Q42"/>
    </row>
    <row r="43" spans="1:17" s="21" customFormat="1" ht="18" customHeight="1" x14ac:dyDescent="0.2">
      <c r="A43" s="34" t="s">
        <v>87</v>
      </c>
      <c r="B43" s="35">
        <v>82230</v>
      </c>
      <c r="C43" s="36">
        <v>78920</v>
      </c>
      <c r="D43" s="54">
        <v>7630</v>
      </c>
      <c r="E43" s="55">
        <v>10068</v>
      </c>
      <c r="F43" s="38">
        <f t="shared" si="0"/>
        <v>-2438</v>
      </c>
      <c r="G43" s="39">
        <f t="shared" si="1"/>
        <v>-872</v>
      </c>
      <c r="H43" s="52">
        <f t="shared" si="2"/>
        <v>-3310</v>
      </c>
      <c r="I43" s="43">
        <f t="shared" si="3"/>
        <v>-2.9648546759090358E-2</v>
      </c>
      <c r="J43" s="41">
        <f t="shared" si="4"/>
        <v>-1.0604402286270218E-2</v>
      </c>
      <c r="K43" s="56">
        <f t="shared" si="5"/>
        <v>-4.0252949045360573E-2</v>
      </c>
      <c r="L43"/>
      <c r="M43"/>
      <c r="N43"/>
      <c r="O43"/>
      <c r="P43"/>
      <c r="Q43"/>
    </row>
    <row r="44" spans="1:17" s="21" customFormat="1" ht="18" customHeight="1" x14ac:dyDescent="0.2">
      <c r="A44" s="34" t="s">
        <v>88</v>
      </c>
      <c r="B44" s="35">
        <v>150130</v>
      </c>
      <c r="C44" s="36">
        <v>152790</v>
      </c>
      <c r="D44" s="54">
        <v>17105</v>
      </c>
      <c r="E44" s="55">
        <v>14547</v>
      </c>
      <c r="F44" s="38">
        <f t="shared" si="0"/>
        <v>2558</v>
      </c>
      <c r="G44" s="39">
        <f t="shared" si="1"/>
        <v>102</v>
      </c>
      <c r="H44" s="52">
        <f t="shared" si="2"/>
        <v>2660</v>
      </c>
      <c r="I44" s="43">
        <f t="shared" si="3"/>
        <v>1.7038566575634451E-2</v>
      </c>
      <c r="J44" s="41">
        <f t="shared" si="4"/>
        <v>6.7941117697995076E-4</v>
      </c>
      <c r="K44" s="56">
        <f t="shared" si="5"/>
        <v>1.7717977752614401E-2</v>
      </c>
      <c r="L44"/>
      <c r="M44"/>
      <c r="N44"/>
      <c r="O44"/>
      <c r="P44"/>
      <c r="Q44"/>
    </row>
    <row r="45" spans="1:17" s="21" customFormat="1" ht="18" customHeight="1" x14ac:dyDescent="0.2">
      <c r="A45" s="34" t="s">
        <v>89</v>
      </c>
      <c r="B45" s="35">
        <v>43400</v>
      </c>
      <c r="C45" s="36">
        <v>41445</v>
      </c>
      <c r="D45" s="54">
        <v>3820</v>
      </c>
      <c r="E45" s="55">
        <v>6098</v>
      </c>
      <c r="F45" s="38">
        <f t="shared" si="0"/>
        <v>-2278</v>
      </c>
      <c r="G45" s="39">
        <f t="shared" si="1"/>
        <v>323</v>
      </c>
      <c r="H45" s="52">
        <f t="shared" si="2"/>
        <v>-1955</v>
      </c>
      <c r="I45" s="43">
        <f t="shared" si="3"/>
        <v>-5.2488479262672812E-2</v>
      </c>
      <c r="J45" s="41">
        <f t="shared" si="4"/>
        <v>7.4423963133640556E-3</v>
      </c>
      <c r="K45" s="56">
        <f t="shared" si="5"/>
        <v>-4.5046082949308758E-2</v>
      </c>
      <c r="L45"/>
      <c r="M45"/>
      <c r="N45"/>
      <c r="O45"/>
      <c r="P45"/>
      <c r="Q45"/>
    </row>
    <row r="46" spans="1:17" s="21" customFormat="1" ht="18" customHeight="1" x14ac:dyDescent="0.2">
      <c r="A46" s="34" t="s">
        <v>90</v>
      </c>
      <c r="B46" s="35">
        <v>17325</v>
      </c>
      <c r="C46" s="36">
        <v>17015</v>
      </c>
      <c r="D46" s="54">
        <v>1415</v>
      </c>
      <c r="E46" s="55">
        <v>2685</v>
      </c>
      <c r="F46" s="38">
        <f t="shared" si="0"/>
        <v>-1270</v>
      </c>
      <c r="G46" s="39">
        <f t="shared" si="1"/>
        <v>960</v>
      </c>
      <c r="H46" s="52">
        <f t="shared" si="2"/>
        <v>-310</v>
      </c>
      <c r="I46" s="43">
        <f t="shared" si="3"/>
        <v>-7.3304473304473303E-2</v>
      </c>
      <c r="J46" s="41">
        <f t="shared" si="4"/>
        <v>5.5411255411255411E-2</v>
      </c>
      <c r="K46" s="56">
        <f t="shared" si="5"/>
        <v>-1.7893217893217895E-2</v>
      </c>
      <c r="L46"/>
      <c r="M46"/>
      <c r="N46"/>
      <c r="O46"/>
      <c r="P46"/>
      <c r="Q46"/>
    </row>
    <row r="47" spans="1:17" s="21" customFormat="1" ht="18" customHeight="1" x14ac:dyDescent="0.2">
      <c r="A47" s="34" t="s">
        <v>91</v>
      </c>
      <c r="B47" s="35">
        <v>5110</v>
      </c>
      <c r="C47" s="36">
        <v>5170</v>
      </c>
      <c r="D47" s="54">
        <v>897</v>
      </c>
      <c r="E47" s="55">
        <v>587</v>
      </c>
      <c r="F47" s="38">
        <f t="shared" si="0"/>
        <v>310</v>
      </c>
      <c r="G47" s="39">
        <f t="shared" si="1"/>
        <v>-250</v>
      </c>
      <c r="H47" s="52">
        <f t="shared" si="2"/>
        <v>60</v>
      </c>
      <c r="I47" s="43">
        <f t="shared" si="3"/>
        <v>6.0665362035225046E-2</v>
      </c>
      <c r="J47" s="41">
        <f t="shared" si="4"/>
        <v>-4.8923679060665359E-2</v>
      </c>
      <c r="K47" s="56">
        <f t="shared" si="5"/>
        <v>1.1741682974559686E-2</v>
      </c>
      <c r="L47"/>
      <c r="M47"/>
      <c r="N47"/>
      <c r="O47"/>
      <c r="P47"/>
      <c r="Q47"/>
    </row>
    <row r="48" spans="1:17" s="21" customFormat="1" ht="18" customHeight="1" x14ac:dyDescent="0.2">
      <c r="A48" s="34" t="s">
        <v>92</v>
      </c>
      <c r="B48" s="35">
        <v>980450</v>
      </c>
      <c r="C48" s="36">
        <v>1016250</v>
      </c>
      <c r="D48" s="54">
        <v>149840</v>
      </c>
      <c r="E48" s="55">
        <v>79554</v>
      </c>
      <c r="F48" s="38">
        <f t="shared" si="0"/>
        <v>70286</v>
      </c>
      <c r="G48" s="39">
        <f t="shared" si="1"/>
        <v>-34486</v>
      </c>
      <c r="H48" s="52">
        <f t="shared" si="2"/>
        <v>35800</v>
      </c>
      <c r="I48" s="43">
        <f t="shared" si="3"/>
        <v>7.1687490438064161E-2</v>
      </c>
      <c r="J48" s="41">
        <f t="shared" si="4"/>
        <v>-3.517364475495946E-2</v>
      </c>
      <c r="K48" s="56">
        <f t="shared" si="5"/>
        <v>3.6513845683104694E-2</v>
      </c>
      <c r="L48"/>
      <c r="M48"/>
      <c r="N48"/>
      <c r="O48"/>
      <c r="P48"/>
      <c r="Q48"/>
    </row>
    <row r="49" spans="1:17" s="21" customFormat="1" ht="18" customHeight="1" x14ac:dyDescent="0.2">
      <c r="A49" s="34" t="s">
        <v>93</v>
      </c>
      <c r="B49" s="35">
        <v>52950</v>
      </c>
      <c r="C49" s="36">
        <v>54410</v>
      </c>
      <c r="D49" s="54">
        <v>6693</v>
      </c>
      <c r="E49" s="55">
        <v>5598</v>
      </c>
      <c r="F49" s="38">
        <f t="shared" si="0"/>
        <v>1095</v>
      </c>
      <c r="G49" s="39">
        <f t="shared" si="1"/>
        <v>365</v>
      </c>
      <c r="H49" s="52">
        <f t="shared" si="2"/>
        <v>1460</v>
      </c>
      <c r="I49" s="43">
        <f t="shared" si="3"/>
        <v>2.0679886685552408E-2</v>
      </c>
      <c r="J49" s="41">
        <f t="shared" si="4"/>
        <v>6.8932955618508027E-3</v>
      </c>
      <c r="K49" s="56">
        <f t="shared" si="5"/>
        <v>2.7573182247403211E-2</v>
      </c>
      <c r="L49"/>
      <c r="M49"/>
      <c r="N49"/>
      <c r="O49"/>
      <c r="P49"/>
      <c r="Q49"/>
    </row>
    <row r="50" spans="1:17" s="21" customFormat="1" ht="18" customHeight="1" x14ac:dyDescent="0.2">
      <c r="A50" s="34" t="s">
        <v>94</v>
      </c>
      <c r="B50" s="35">
        <v>44850</v>
      </c>
      <c r="C50" s="36">
        <v>44985</v>
      </c>
      <c r="D50" s="54">
        <v>4144</v>
      </c>
      <c r="E50" s="55">
        <v>4860</v>
      </c>
      <c r="F50" s="38">
        <f t="shared" si="0"/>
        <v>-716</v>
      </c>
      <c r="G50" s="39">
        <f t="shared" si="1"/>
        <v>851</v>
      </c>
      <c r="H50" s="52">
        <f t="shared" si="2"/>
        <v>135</v>
      </c>
      <c r="I50" s="43">
        <f t="shared" si="3"/>
        <v>-1.5964325529542921E-2</v>
      </c>
      <c r="J50" s="41">
        <f t="shared" si="4"/>
        <v>1.8974358974358976E-2</v>
      </c>
      <c r="K50" s="56">
        <f t="shared" si="5"/>
        <v>3.0100334448160534E-3</v>
      </c>
      <c r="L50"/>
      <c r="M50"/>
      <c r="N50"/>
      <c r="O50"/>
      <c r="P50"/>
      <c r="Q50"/>
    </row>
    <row r="51" spans="1:17" s="21" customFormat="1" ht="18" customHeight="1" x14ac:dyDescent="0.2">
      <c r="A51" s="34" t="s">
        <v>95</v>
      </c>
      <c r="B51" s="35">
        <v>39985</v>
      </c>
      <c r="C51" s="36">
        <v>38500</v>
      </c>
      <c r="D51" s="54">
        <v>3144</v>
      </c>
      <c r="E51" s="55">
        <v>5757</v>
      </c>
      <c r="F51" s="38">
        <f t="shared" si="0"/>
        <v>-2613</v>
      </c>
      <c r="G51" s="39">
        <f t="shared" si="1"/>
        <v>1128</v>
      </c>
      <c r="H51" s="52">
        <f t="shared" si="2"/>
        <v>-1485</v>
      </c>
      <c r="I51" s="43">
        <f t="shared" si="3"/>
        <v>-6.5349506064774285E-2</v>
      </c>
      <c r="J51" s="41">
        <f t="shared" si="4"/>
        <v>2.8210578967112668E-2</v>
      </c>
      <c r="K51" s="56">
        <f t="shared" si="5"/>
        <v>-3.7138927097661624E-2</v>
      </c>
      <c r="L51"/>
      <c r="M51"/>
      <c r="N51"/>
      <c r="O51"/>
      <c r="P51"/>
      <c r="Q51"/>
    </row>
    <row r="52" spans="1:17" s="21" customFormat="1" ht="18" customHeight="1" x14ac:dyDescent="0.2">
      <c r="A52" s="34" t="s">
        <v>96</v>
      </c>
      <c r="B52" s="35">
        <v>208730</v>
      </c>
      <c r="C52" s="36">
        <v>215290</v>
      </c>
      <c r="D52" s="54">
        <v>24508</v>
      </c>
      <c r="E52" s="55">
        <v>18625</v>
      </c>
      <c r="F52" s="38">
        <f t="shared" si="0"/>
        <v>5883</v>
      </c>
      <c r="G52" s="39">
        <f t="shared" si="1"/>
        <v>677</v>
      </c>
      <c r="H52" s="52">
        <f t="shared" si="2"/>
        <v>6560</v>
      </c>
      <c r="I52" s="43">
        <f t="shared" si="3"/>
        <v>2.8184736262156854E-2</v>
      </c>
      <c r="J52" s="41">
        <f t="shared" si="4"/>
        <v>3.2434245197144637E-3</v>
      </c>
      <c r="K52" s="56">
        <f t="shared" si="5"/>
        <v>3.1428160781871314E-2</v>
      </c>
      <c r="L52"/>
      <c r="M52"/>
      <c r="N52"/>
      <c r="O52"/>
      <c r="P52"/>
      <c r="Q52"/>
    </row>
    <row r="53" spans="1:17" s="21" customFormat="1" ht="18" customHeight="1" x14ac:dyDescent="0.2">
      <c r="A53" s="34" t="s">
        <v>97</v>
      </c>
      <c r="B53" s="35">
        <v>94955</v>
      </c>
      <c r="C53" s="36">
        <v>94370</v>
      </c>
      <c r="D53" s="54">
        <v>9317</v>
      </c>
      <c r="E53" s="55">
        <v>10911</v>
      </c>
      <c r="F53" s="38">
        <f t="shared" si="0"/>
        <v>-1594</v>
      </c>
      <c r="G53" s="39">
        <f t="shared" si="1"/>
        <v>1009</v>
      </c>
      <c r="H53" s="52">
        <f t="shared" si="2"/>
        <v>-585</v>
      </c>
      <c r="I53" s="43">
        <f t="shared" si="3"/>
        <v>-1.6786899057448266E-2</v>
      </c>
      <c r="J53" s="41">
        <f t="shared" si="4"/>
        <v>1.0626086040756148E-2</v>
      </c>
      <c r="K53" s="56">
        <f t="shared" si="5"/>
        <v>-6.1608130166921175E-3</v>
      </c>
      <c r="L53"/>
      <c r="M53"/>
      <c r="N53"/>
      <c r="O53"/>
      <c r="P53"/>
      <c r="Q53"/>
    </row>
    <row r="54" spans="1:17" s="21" customFormat="1" ht="18" customHeight="1" x14ac:dyDescent="0.2">
      <c r="A54" s="34" t="s">
        <v>98</v>
      </c>
      <c r="B54" s="35">
        <v>7315</v>
      </c>
      <c r="C54" s="36">
        <v>6885</v>
      </c>
      <c r="D54" s="54">
        <v>636</v>
      </c>
      <c r="E54" s="55">
        <v>1150</v>
      </c>
      <c r="F54" s="38">
        <f t="shared" si="0"/>
        <v>-514</v>
      </c>
      <c r="G54" s="39">
        <f t="shared" si="1"/>
        <v>84</v>
      </c>
      <c r="H54" s="52">
        <f t="shared" si="2"/>
        <v>-430</v>
      </c>
      <c r="I54" s="43">
        <f t="shared" si="3"/>
        <v>-7.0266575529733422E-2</v>
      </c>
      <c r="J54" s="41">
        <f t="shared" si="4"/>
        <v>1.1483253588516746E-2</v>
      </c>
      <c r="K54" s="56">
        <f t="shared" si="5"/>
        <v>-5.878332194121668E-2</v>
      </c>
      <c r="L54"/>
      <c r="M54"/>
      <c r="N54"/>
      <c r="O54"/>
      <c r="P54"/>
      <c r="Q54"/>
    </row>
    <row r="55" spans="1:17" s="21" customFormat="1" ht="18" customHeight="1" x14ac:dyDescent="0.2">
      <c r="A55" s="34" t="s">
        <v>99</v>
      </c>
      <c r="B55" s="35">
        <v>46125</v>
      </c>
      <c r="C55" s="36">
        <v>46825</v>
      </c>
      <c r="D55" s="54">
        <v>4740</v>
      </c>
      <c r="E55" s="55">
        <v>4036</v>
      </c>
      <c r="F55" s="38">
        <f t="shared" si="0"/>
        <v>704</v>
      </c>
      <c r="G55" s="39">
        <f t="shared" si="1"/>
        <v>-4</v>
      </c>
      <c r="H55" s="52">
        <f t="shared" si="2"/>
        <v>700</v>
      </c>
      <c r="I55" s="43">
        <f t="shared" si="3"/>
        <v>1.5262872628726287E-2</v>
      </c>
      <c r="J55" s="41">
        <f t="shared" si="4"/>
        <v>-8.6720867208672084E-5</v>
      </c>
      <c r="K55" s="56">
        <f t="shared" si="5"/>
        <v>1.5176151761517615E-2</v>
      </c>
      <c r="L55"/>
      <c r="M55"/>
      <c r="N55"/>
      <c r="O55"/>
      <c r="P55"/>
      <c r="Q55"/>
    </row>
    <row r="56" spans="1:17" s="21" customFormat="1" ht="18" customHeight="1" x14ac:dyDescent="0.2">
      <c r="A56" s="34" t="s">
        <v>100</v>
      </c>
      <c r="B56" s="35">
        <v>53240</v>
      </c>
      <c r="C56" s="36">
        <v>53825</v>
      </c>
      <c r="D56" s="54">
        <v>5647</v>
      </c>
      <c r="E56" s="55">
        <v>5832</v>
      </c>
      <c r="F56" s="38">
        <f t="shared" si="0"/>
        <v>-185</v>
      </c>
      <c r="G56" s="39">
        <f t="shared" si="1"/>
        <v>770</v>
      </c>
      <c r="H56" s="52">
        <f t="shared" si="2"/>
        <v>585</v>
      </c>
      <c r="I56" s="43">
        <f t="shared" si="3"/>
        <v>-3.4748309541697974E-3</v>
      </c>
      <c r="J56" s="41">
        <f t="shared" si="4"/>
        <v>1.4462809917355372E-2</v>
      </c>
      <c r="K56" s="56">
        <f t="shared" si="5"/>
        <v>1.0987978963185575E-2</v>
      </c>
      <c r="L56"/>
      <c r="M56"/>
      <c r="N56"/>
      <c r="O56"/>
      <c r="P56"/>
      <c r="Q56"/>
    </row>
    <row r="57" spans="1:17" s="21" customFormat="1" ht="18" customHeight="1" x14ac:dyDescent="0.2">
      <c r="A57" s="34" t="s">
        <v>101</v>
      </c>
      <c r="B57" s="35">
        <v>76175</v>
      </c>
      <c r="C57" s="36">
        <v>76865</v>
      </c>
      <c r="D57" s="54">
        <v>8678</v>
      </c>
      <c r="E57" s="55">
        <v>7463</v>
      </c>
      <c r="F57" s="38">
        <f t="shared" si="0"/>
        <v>1215</v>
      </c>
      <c r="G57" s="39">
        <f t="shared" si="1"/>
        <v>-525</v>
      </c>
      <c r="H57" s="52">
        <f t="shared" si="2"/>
        <v>690</v>
      </c>
      <c r="I57" s="43">
        <f t="shared" si="3"/>
        <v>1.5950114867082376E-2</v>
      </c>
      <c r="J57" s="41">
        <f t="shared" si="4"/>
        <v>-6.892024942566459E-3</v>
      </c>
      <c r="K57" s="56">
        <f t="shared" si="5"/>
        <v>9.058089924515917E-3</v>
      </c>
      <c r="L57"/>
      <c r="M57"/>
      <c r="N57"/>
      <c r="O57"/>
      <c r="P57"/>
      <c r="Q57"/>
    </row>
    <row r="58" spans="1:17" s="21" customFormat="1" ht="18" customHeight="1" x14ac:dyDescent="0.2">
      <c r="A58" s="34" t="s">
        <v>102</v>
      </c>
      <c r="B58" s="35">
        <v>13075</v>
      </c>
      <c r="C58" s="36">
        <v>11645</v>
      </c>
      <c r="D58" s="54">
        <v>942</v>
      </c>
      <c r="E58" s="55">
        <v>2221</v>
      </c>
      <c r="F58" s="38">
        <f t="shared" si="0"/>
        <v>-1279</v>
      </c>
      <c r="G58" s="39">
        <f t="shared" si="1"/>
        <v>-151</v>
      </c>
      <c r="H58" s="52">
        <f t="shared" si="2"/>
        <v>-1430</v>
      </c>
      <c r="I58" s="43">
        <f t="shared" si="3"/>
        <v>-9.7820267686424475E-2</v>
      </c>
      <c r="J58" s="41">
        <f t="shared" si="4"/>
        <v>-1.1548757170172085E-2</v>
      </c>
      <c r="K58" s="56">
        <f t="shared" si="5"/>
        <v>-0.10936902485659655</v>
      </c>
      <c r="L58"/>
      <c r="M58"/>
      <c r="N58"/>
      <c r="O58"/>
      <c r="P58"/>
      <c r="Q58"/>
    </row>
    <row r="59" spans="1:17" s="21" customFormat="1" ht="18" customHeight="1" x14ac:dyDescent="0.2">
      <c r="A59" s="34" t="s">
        <v>103</v>
      </c>
      <c r="B59" s="35">
        <v>212740</v>
      </c>
      <c r="C59" s="36">
        <v>213760</v>
      </c>
      <c r="D59" s="54">
        <v>24659</v>
      </c>
      <c r="E59" s="55">
        <v>21375</v>
      </c>
      <c r="F59" s="38">
        <f t="shared" si="0"/>
        <v>3284</v>
      </c>
      <c r="G59" s="39">
        <f t="shared" si="1"/>
        <v>-2264</v>
      </c>
      <c r="H59" s="52">
        <f t="shared" si="2"/>
        <v>1020</v>
      </c>
      <c r="I59" s="43">
        <f t="shared" si="3"/>
        <v>1.5436683275359594E-2</v>
      </c>
      <c r="J59" s="41">
        <f t="shared" si="4"/>
        <v>-1.0642098335996992E-2</v>
      </c>
      <c r="K59" s="56">
        <f t="shared" si="5"/>
        <v>4.7945849393626026E-3</v>
      </c>
      <c r="L59"/>
      <c r="M59"/>
      <c r="N59"/>
      <c r="O59"/>
      <c r="P59"/>
      <c r="Q59"/>
    </row>
    <row r="60" spans="1:17" s="21" customFormat="1" ht="18" customHeight="1" x14ac:dyDescent="0.2">
      <c r="A60" s="34" t="s">
        <v>104</v>
      </c>
      <c r="B60" s="35">
        <v>18575</v>
      </c>
      <c r="C60" s="36">
        <v>18380</v>
      </c>
      <c r="D60" s="54">
        <v>2021</v>
      </c>
      <c r="E60" s="55">
        <v>2304</v>
      </c>
      <c r="F60" s="38">
        <f t="shared" si="0"/>
        <v>-283</v>
      </c>
      <c r="G60" s="39">
        <f t="shared" si="1"/>
        <v>88</v>
      </c>
      <c r="H60" s="52">
        <f t="shared" si="2"/>
        <v>-195</v>
      </c>
      <c r="I60" s="43">
        <f t="shared" si="3"/>
        <v>-1.5235531628532974E-2</v>
      </c>
      <c r="J60" s="41">
        <f t="shared" si="4"/>
        <v>4.7375504710632571E-3</v>
      </c>
      <c r="K60" s="56">
        <f t="shared" si="5"/>
        <v>-1.0497981157469718E-2</v>
      </c>
      <c r="L60"/>
      <c r="M60"/>
      <c r="N60"/>
      <c r="O60"/>
      <c r="P60"/>
      <c r="Q60"/>
    </row>
    <row r="61" spans="1:17" s="21" customFormat="1" ht="18" customHeight="1" x14ac:dyDescent="0.2">
      <c r="A61" s="34" t="s">
        <v>105</v>
      </c>
      <c r="B61" s="35">
        <v>179360</v>
      </c>
      <c r="C61" s="36">
        <v>182860</v>
      </c>
      <c r="D61" s="54">
        <v>21386</v>
      </c>
      <c r="E61" s="55">
        <v>17703</v>
      </c>
      <c r="F61" s="38">
        <f t="shared" si="0"/>
        <v>3683</v>
      </c>
      <c r="G61" s="39">
        <f t="shared" si="1"/>
        <v>-183</v>
      </c>
      <c r="H61" s="52">
        <f t="shared" si="2"/>
        <v>3500</v>
      </c>
      <c r="I61" s="43">
        <f t="shared" si="3"/>
        <v>2.0534121320249777E-2</v>
      </c>
      <c r="J61" s="41">
        <f t="shared" si="4"/>
        <v>-1.0202943800178411E-3</v>
      </c>
      <c r="K61" s="56">
        <f t="shared" si="5"/>
        <v>1.9513826940231935E-2</v>
      </c>
      <c r="L61"/>
      <c r="M61"/>
      <c r="N61"/>
      <c r="O61"/>
      <c r="P61"/>
      <c r="Q61"/>
    </row>
    <row r="62" spans="1:17" s="21" customFormat="1" ht="18" customHeight="1" x14ac:dyDescent="0.2">
      <c r="A62" s="34" t="s">
        <v>106</v>
      </c>
      <c r="B62" s="35">
        <v>14105</v>
      </c>
      <c r="C62" s="36">
        <v>13310</v>
      </c>
      <c r="D62" s="54">
        <v>1277</v>
      </c>
      <c r="E62" s="55">
        <v>2132</v>
      </c>
      <c r="F62" s="38">
        <f t="shared" si="0"/>
        <v>-855</v>
      </c>
      <c r="G62" s="39">
        <f t="shared" si="1"/>
        <v>60</v>
      </c>
      <c r="H62" s="52">
        <f t="shared" si="2"/>
        <v>-795</v>
      </c>
      <c r="I62" s="43">
        <f t="shared" si="3"/>
        <v>-6.0616802552286422E-2</v>
      </c>
      <c r="J62" s="41">
        <f t="shared" si="4"/>
        <v>4.2538107054236086E-3</v>
      </c>
      <c r="K62" s="56">
        <f t="shared" si="5"/>
        <v>-5.6362991846862817E-2</v>
      </c>
      <c r="L62"/>
      <c r="M62"/>
      <c r="N62"/>
      <c r="O62"/>
      <c r="P62"/>
      <c r="Q62"/>
    </row>
    <row r="63" spans="1:17" s="21" customFormat="1" ht="18" customHeight="1" x14ac:dyDescent="0.2">
      <c r="A63" s="34" t="s">
        <v>107</v>
      </c>
      <c r="B63" s="35">
        <v>111470</v>
      </c>
      <c r="C63" s="36">
        <v>119010</v>
      </c>
      <c r="D63" s="54">
        <v>14286</v>
      </c>
      <c r="E63" s="55">
        <v>8851</v>
      </c>
      <c r="F63" s="38">
        <f t="shared" si="0"/>
        <v>5435</v>
      </c>
      <c r="G63" s="39">
        <f t="shared" si="1"/>
        <v>2105</v>
      </c>
      <c r="H63" s="52">
        <f t="shared" si="2"/>
        <v>7540</v>
      </c>
      <c r="I63" s="43">
        <f t="shared" si="3"/>
        <v>4.8757513232259804E-2</v>
      </c>
      <c r="J63" s="41">
        <f t="shared" si="4"/>
        <v>1.8884004664932268E-2</v>
      </c>
      <c r="K63" s="56">
        <f t="shared" si="5"/>
        <v>6.7641517897192069E-2</v>
      </c>
      <c r="L63"/>
      <c r="M63"/>
      <c r="N63"/>
      <c r="O63"/>
      <c r="P63"/>
      <c r="Q63"/>
    </row>
    <row r="64" spans="1:17" s="21" customFormat="1" ht="18" customHeight="1" x14ac:dyDescent="0.2">
      <c r="A64" s="34" t="s">
        <v>108</v>
      </c>
      <c r="B64" s="35">
        <v>75660</v>
      </c>
      <c r="C64" s="36">
        <v>77815</v>
      </c>
      <c r="D64" s="54">
        <v>8660</v>
      </c>
      <c r="E64" s="55">
        <v>7711</v>
      </c>
      <c r="F64" s="38">
        <f t="shared" si="0"/>
        <v>949</v>
      </c>
      <c r="G64" s="39">
        <f t="shared" si="1"/>
        <v>1206</v>
      </c>
      <c r="H64" s="52">
        <f t="shared" si="2"/>
        <v>2155</v>
      </c>
      <c r="I64" s="43">
        <f t="shared" si="3"/>
        <v>1.2542955326460482E-2</v>
      </c>
      <c r="J64" s="41">
        <f t="shared" si="4"/>
        <v>1.5939730372720062E-2</v>
      </c>
      <c r="K64" s="56">
        <f t="shared" si="5"/>
        <v>2.8482685699180544E-2</v>
      </c>
      <c r="L64"/>
      <c r="M64"/>
      <c r="N64"/>
      <c r="O64"/>
      <c r="P64"/>
      <c r="Q64"/>
    </row>
    <row r="65" spans="1:17" s="21" customFormat="1" ht="18" customHeight="1" x14ac:dyDescent="0.2">
      <c r="A65" s="34" t="s">
        <v>109</v>
      </c>
      <c r="B65" s="35">
        <v>18010</v>
      </c>
      <c r="C65" s="36">
        <v>17430</v>
      </c>
      <c r="D65" s="54">
        <v>1673</v>
      </c>
      <c r="E65" s="55">
        <v>2931</v>
      </c>
      <c r="F65" s="38">
        <f t="shared" si="0"/>
        <v>-1258</v>
      </c>
      <c r="G65" s="39">
        <f t="shared" si="1"/>
        <v>678</v>
      </c>
      <c r="H65" s="52">
        <f t="shared" si="2"/>
        <v>-580</v>
      </c>
      <c r="I65" s="43">
        <f t="shared" si="3"/>
        <v>-6.9850083287062742E-2</v>
      </c>
      <c r="J65" s="41">
        <f t="shared" si="4"/>
        <v>3.7645752359800111E-2</v>
      </c>
      <c r="K65" s="56">
        <f t="shared" si="5"/>
        <v>-3.2204330927262631E-2</v>
      </c>
      <c r="L65"/>
      <c r="M65"/>
      <c r="N65"/>
      <c r="O65"/>
      <c r="P65"/>
      <c r="Q65"/>
    </row>
    <row r="66" spans="1:17" s="21" customFormat="1" ht="18" customHeight="1" x14ac:dyDescent="0.2">
      <c r="A66" s="34" t="s">
        <v>110</v>
      </c>
      <c r="B66" s="35">
        <v>46305</v>
      </c>
      <c r="C66" s="36">
        <v>45900</v>
      </c>
      <c r="D66" s="54">
        <v>4663</v>
      </c>
      <c r="E66" s="55">
        <v>5776</v>
      </c>
      <c r="F66" s="38">
        <f t="shared" si="0"/>
        <v>-1113</v>
      </c>
      <c r="G66" s="39">
        <f t="shared" si="1"/>
        <v>708</v>
      </c>
      <c r="H66" s="52">
        <f t="shared" si="2"/>
        <v>-405</v>
      </c>
      <c r="I66" s="43">
        <f t="shared" si="3"/>
        <v>-2.4036281179138322E-2</v>
      </c>
      <c r="J66" s="41">
        <f t="shared" si="4"/>
        <v>1.5289925494007126E-2</v>
      </c>
      <c r="K66" s="56">
        <f t="shared" si="5"/>
        <v>-8.7463556851311956E-3</v>
      </c>
      <c r="L66"/>
      <c r="M66"/>
      <c r="N66"/>
      <c r="O66"/>
      <c r="P66"/>
      <c r="Q66"/>
    </row>
    <row r="67" spans="1:17" s="21" customFormat="1" ht="18" customHeight="1" x14ac:dyDescent="0.2">
      <c r="A67" s="34" t="s">
        <v>111</v>
      </c>
      <c r="B67" s="35">
        <v>126160</v>
      </c>
      <c r="C67" s="36">
        <v>125160</v>
      </c>
      <c r="D67" s="54">
        <v>13240</v>
      </c>
      <c r="E67" s="55">
        <v>14041</v>
      </c>
      <c r="F67" s="38">
        <f t="shared" si="0"/>
        <v>-801</v>
      </c>
      <c r="G67" s="39">
        <f t="shared" si="1"/>
        <v>-199</v>
      </c>
      <c r="H67" s="52">
        <f t="shared" si="2"/>
        <v>-1000</v>
      </c>
      <c r="I67" s="43">
        <f t="shared" si="3"/>
        <v>-6.3490805326569437E-3</v>
      </c>
      <c r="J67" s="41">
        <f t="shared" si="4"/>
        <v>-1.5773620798985415E-3</v>
      </c>
      <c r="K67" s="56">
        <f t="shared" si="5"/>
        <v>-7.9264426125554843E-3</v>
      </c>
      <c r="L67"/>
      <c r="M67"/>
      <c r="N67"/>
      <c r="O67"/>
      <c r="P67"/>
      <c r="Q67"/>
    </row>
    <row r="68" spans="1:17" s="21" customFormat="1" ht="18" customHeight="1" x14ac:dyDescent="0.2">
      <c r="A68" s="34" t="s">
        <v>112</v>
      </c>
      <c r="B68" s="35">
        <v>22070</v>
      </c>
      <c r="C68" s="36">
        <v>21975</v>
      </c>
      <c r="D68" s="54">
        <v>2246</v>
      </c>
      <c r="E68" s="55">
        <v>2527</v>
      </c>
      <c r="F68" s="38">
        <f t="shared" si="0"/>
        <v>-281</v>
      </c>
      <c r="G68" s="39">
        <f t="shared" si="1"/>
        <v>186</v>
      </c>
      <c r="H68" s="52">
        <f t="shared" si="2"/>
        <v>-95</v>
      </c>
      <c r="I68" s="43">
        <f t="shared" si="3"/>
        <v>-1.2732215677390123E-2</v>
      </c>
      <c r="J68" s="41">
        <f t="shared" si="4"/>
        <v>8.4277299501585856E-3</v>
      </c>
      <c r="K68" s="56">
        <f t="shared" si="5"/>
        <v>-4.3044857272315357E-3</v>
      </c>
      <c r="L68"/>
      <c r="M68"/>
      <c r="N68"/>
      <c r="O68"/>
      <c r="P68"/>
      <c r="Q68"/>
    </row>
    <row r="69" spans="1:17" s="21" customFormat="1" ht="18" customHeight="1" x14ac:dyDescent="0.2">
      <c r="A69" s="34" t="s">
        <v>113</v>
      </c>
      <c r="B69" s="35">
        <v>32810</v>
      </c>
      <c r="C69" s="36">
        <v>33450</v>
      </c>
      <c r="D69" s="54">
        <v>3935</v>
      </c>
      <c r="E69" s="55">
        <v>3490</v>
      </c>
      <c r="F69" s="38">
        <f t="shared" si="0"/>
        <v>445</v>
      </c>
      <c r="G69" s="39">
        <f t="shared" si="1"/>
        <v>195</v>
      </c>
      <c r="H69" s="52">
        <f t="shared" si="2"/>
        <v>640</v>
      </c>
      <c r="I69" s="43">
        <f t="shared" si="3"/>
        <v>1.3562938128619324E-2</v>
      </c>
      <c r="J69" s="41">
        <f t="shared" si="4"/>
        <v>5.9433099664736363E-3</v>
      </c>
      <c r="K69" s="56">
        <f t="shared" si="5"/>
        <v>1.9506248095092958E-2</v>
      </c>
      <c r="L69"/>
      <c r="M69"/>
      <c r="N69"/>
      <c r="O69"/>
      <c r="P69"/>
      <c r="Q69"/>
    </row>
    <row r="70" spans="1:17" s="21" customFormat="1" ht="18" customHeight="1" x14ac:dyDescent="0.2">
      <c r="A70" s="34" t="s">
        <v>114</v>
      </c>
      <c r="B70" s="35">
        <v>35300</v>
      </c>
      <c r="C70" s="36">
        <v>36520</v>
      </c>
      <c r="D70" s="54">
        <v>4873</v>
      </c>
      <c r="E70" s="55">
        <v>3881</v>
      </c>
      <c r="F70" s="38">
        <f t="shared" si="0"/>
        <v>992</v>
      </c>
      <c r="G70" s="39">
        <f t="shared" si="1"/>
        <v>228</v>
      </c>
      <c r="H70" s="52">
        <f t="shared" si="2"/>
        <v>1220</v>
      </c>
      <c r="I70" s="43">
        <f t="shared" si="3"/>
        <v>2.8101983002832859E-2</v>
      </c>
      <c r="J70" s="41">
        <f t="shared" si="4"/>
        <v>6.4589235127478755E-3</v>
      </c>
      <c r="K70" s="56">
        <f t="shared" si="5"/>
        <v>3.4560906515580733E-2</v>
      </c>
      <c r="L70"/>
      <c r="M70"/>
      <c r="N70"/>
      <c r="O70"/>
      <c r="P70"/>
      <c r="Q70"/>
    </row>
    <row r="71" spans="1:17" s="21" customFormat="1" ht="18" customHeight="1" x14ac:dyDescent="0.2">
      <c r="A71" s="34" t="s">
        <v>115</v>
      </c>
      <c r="B71" s="35">
        <v>24395</v>
      </c>
      <c r="C71" s="36">
        <v>23890</v>
      </c>
      <c r="D71" s="54">
        <v>1887</v>
      </c>
      <c r="E71" s="55">
        <v>3824</v>
      </c>
      <c r="F71" s="38">
        <f t="shared" si="0"/>
        <v>-1937</v>
      </c>
      <c r="G71" s="39">
        <f t="shared" si="1"/>
        <v>1432</v>
      </c>
      <c r="H71" s="52">
        <f t="shared" si="2"/>
        <v>-505</v>
      </c>
      <c r="I71" s="43">
        <f t="shared" si="3"/>
        <v>-7.9401516704242669E-2</v>
      </c>
      <c r="J71" s="41">
        <f t="shared" si="4"/>
        <v>5.8700553392088545E-2</v>
      </c>
      <c r="K71" s="56">
        <f t="shared" si="5"/>
        <v>-2.0700963312154128E-2</v>
      </c>
      <c r="L71"/>
      <c r="M71"/>
      <c r="N71"/>
      <c r="O71"/>
      <c r="P71"/>
      <c r="Q71"/>
    </row>
    <row r="72" spans="1:17" s="21" customFormat="1" ht="18" customHeight="1" x14ac:dyDescent="0.2">
      <c r="A72" s="34" t="s">
        <v>116</v>
      </c>
      <c r="B72" s="35">
        <v>121835</v>
      </c>
      <c r="C72" s="36">
        <v>123680</v>
      </c>
      <c r="D72" s="54">
        <v>12321</v>
      </c>
      <c r="E72" s="55">
        <v>13063</v>
      </c>
      <c r="F72" s="38">
        <f t="shared" si="0"/>
        <v>-742</v>
      </c>
      <c r="G72" s="39">
        <f t="shared" si="1"/>
        <v>2587</v>
      </c>
      <c r="H72" s="52">
        <f t="shared" si="2"/>
        <v>1845</v>
      </c>
      <c r="I72" s="43">
        <f t="shared" si="3"/>
        <v>-6.090203964378052E-3</v>
      </c>
      <c r="J72" s="41">
        <f t="shared" si="4"/>
        <v>2.1233635654779006E-2</v>
      </c>
      <c r="K72" s="56">
        <f t="shared" si="5"/>
        <v>1.5143431690400952E-2</v>
      </c>
      <c r="L72"/>
      <c r="M72"/>
      <c r="N72"/>
      <c r="O72"/>
      <c r="P72"/>
      <c r="Q72"/>
    </row>
    <row r="73" spans="1:17" s="21" customFormat="1" ht="18" customHeight="1" x14ac:dyDescent="0.2">
      <c r="A73" s="34" t="s">
        <v>117</v>
      </c>
      <c r="B73" s="35">
        <v>18460</v>
      </c>
      <c r="C73" s="36">
        <v>18010</v>
      </c>
      <c r="D73" s="54">
        <v>1623</v>
      </c>
      <c r="E73" s="55">
        <v>2720</v>
      </c>
      <c r="F73" s="38">
        <f t="shared" ref="F73:F79" si="6">D73-E73</f>
        <v>-1097</v>
      </c>
      <c r="G73" s="39">
        <f t="shared" ref="G73:G79" si="7">H73-F73</f>
        <v>647</v>
      </c>
      <c r="H73" s="52">
        <f t="shared" ref="H73:H79" si="8">C73-B73</f>
        <v>-450</v>
      </c>
      <c r="I73" s="43">
        <f t="shared" ref="I73:I79" si="9">F73/B73</f>
        <v>-5.942578548212351E-2</v>
      </c>
      <c r="J73" s="41">
        <f t="shared" ref="J73:J79" si="10">G73/B73</f>
        <v>3.5048754062838569E-2</v>
      </c>
      <c r="K73" s="56">
        <f t="shared" ref="K73:K79" si="11">H73/B73</f>
        <v>-2.437703141928494E-2</v>
      </c>
      <c r="L73"/>
      <c r="M73"/>
      <c r="N73"/>
      <c r="O73"/>
      <c r="P73"/>
      <c r="Q73"/>
    </row>
    <row r="74" spans="1:17" s="21" customFormat="1" ht="18" customHeight="1" x14ac:dyDescent="0.2">
      <c r="A74" s="34" t="s">
        <v>118</v>
      </c>
      <c r="B74" s="35">
        <v>160280</v>
      </c>
      <c r="C74" s="36">
        <v>163890</v>
      </c>
      <c r="D74" s="54">
        <v>17429</v>
      </c>
      <c r="E74" s="55">
        <v>16674</v>
      </c>
      <c r="F74" s="38">
        <f t="shared" si="6"/>
        <v>755</v>
      </c>
      <c r="G74" s="39">
        <f t="shared" si="7"/>
        <v>2855</v>
      </c>
      <c r="H74" s="52">
        <f t="shared" si="8"/>
        <v>3610</v>
      </c>
      <c r="I74" s="43">
        <f t="shared" si="9"/>
        <v>4.7105066134265038E-3</v>
      </c>
      <c r="J74" s="41">
        <f t="shared" si="10"/>
        <v>1.7812577988520088E-2</v>
      </c>
      <c r="K74" s="56">
        <f t="shared" si="11"/>
        <v>2.2523084601946592E-2</v>
      </c>
      <c r="L74"/>
      <c r="M74"/>
      <c r="N74"/>
      <c r="O74"/>
      <c r="P74"/>
      <c r="Q74"/>
    </row>
    <row r="75" spans="1:17" s="21" customFormat="1" ht="18" customHeight="1" x14ac:dyDescent="0.2">
      <c r="A75" s="34" t="s">
        <v>119</v>
      </c>
      <c r="B75" s="35">
        <v>451470</v>
      </c>
      <c r="C75" s="36">
        <v>455720</v>
      </c>
      <c r="D75" s="54">
        <v>46795</v>
      </c>
      <c r="E75" s="55">
        <v>50890</v>
      </c>
      <c r="F75" s="38">
        <f t="shared" si="6"/>
        <v>-4095</v>
      </c>
      <c r="G75" s="39">
        <f t="shared" si="7"/>
        <v>8345</v>
      </c>
      <c r="H75" s="52">
        <f t="shared" si="8"/>
        <v>4250</v>
      </c>
      <c r="I75" s="43">
        <f t="shared" si="9"/>
        <v>-9.0703701242607487E-3</v>
      </c>
      <c r="J75" s="41">
        <f t="shared" si="10"/>
        <v>1.8484063171417812E-2</v>
      </c>
      <c r="K75" s="56">
        <f t="shared" si="11"/>
        <v>9.4136930471570655E-3</v>
      </c>
      <c r="L75"/>
      <c r="M75"/>
      <c r="N75"/>
      <c r="O75"/>
      <c r="P75"/>
      <c r="Q75"/>
    </row>
    <row r="76" spans="1:17" s="21" customFormat="1" ht="18" customHeight="1" x14ac:dyDescent="0.2">
      <c r="A76" s="34" t="s">
        <v>120</v>
      </c>
      <c r="B76" s="35">
        <v>57460</v>
      </c>
      <c r="C76" s="36">
        <v>55670</v>
      </c>
      <c r="D76" s="54">
        <v>5083</v>
      </c>
      <c r="E76" s="55">
        <v>10253</v>
      </c>
      <c r="F76" s="38">
        <f t="shared" si="6"/>
        <v>-5170</v>
      </c>
      <c r="G76" s="39">
        <f t="shared" si="7"/>
        <v>3380</v>
      </c>
      <c r="H76" s="52">
        <f t="shared" si="8"/>
        <v>-1790</v>
      </c>
      <c r="I76" s="43">
        <f t="shared" si="9"/>
        <v>-8.9975635224503997E-2</v>
      </c>
      <c r="J76" s="41">
        <f t="shared" si="10"/>
        <v>5.8823529411764705E-2</v>
      </c>
      <c r="K76" s="56">
        <f t="shared" si="11"/>
        <v>-3.1152105812739295E-2</v>
      </c>
      <c r="L76"/>
      <c r="M76"/>
      <c r="N76"/>
      <c r="O76"/>
      <c r="P76"/>
      <c r="Q76"/>
    </row>
    <row r="77" spans="1:17" s="21" customFormat="1" ht="18" customHeight="1" x14ac:dyDescent="0.2">
      <c r="A77" s="34" t="s">
        <v>121</v>
      </c>
      <c r="B77" s="35">
        <v>28230</v>
      </c>
      <c r="C77" s="36">
        <v>27990</v>
      </c>
      <c r="D77" s="54">
        <v>2565</v>
      </c>
      <c r="E77" s="55">
        <v>3701</v>
      </c>
      <c r="F77" s="38">
        <f t="shared" si="6"/>
        <v>-1136</v>
      </c>
      <c r="G77" s="39">
        <f t="shared" si="7"/>
        <v>896</v>
      </c>
      <c r="H77" s="52">
        <f t="shared" si="8"/>
        <v>-240</v>
      </c>
      <c r="I77" s="43">
        <f t="shared" si="9"/>
        <v>-4.0240878498051719E-2</v>
      </c>
      <c r="J77" s="41">
        <f t="shared" si="10"/>
        <v>3.173928444916755E-2</v>
      </c>
      <c r="K77" s="56">
        <f t="shared" si="11"/>
        <v>-8.5015940488841653E-3</v>
      </c>
      <c r="L77"/>
      <c r="M77"/>
      <c r="N77"/>
      <c r="O77"/>
      <c r="P77"/>
      <c r="Q77"/>
    </row>
    <row r="78" spans="1:17" s="21" customFormat="1" ht="18" customHeight="1" x14ac:dyDescent="0.2">
      <c r="A78" s="34" t="s">
        <v>122</v>
      </c>
      <c r="B78" s="35">
        <v>188680</v>
      </c>
      <c r="C78" s="36">
        <v>193130</v>
      </c>
      <c r="D78" s="54">
        <v>21766</v>
      </c>
      <c r="E78" s="55">
        <v>18389</v>
      </c>
      <c r="F78" s="38">
        <f t="shared" si="6"/>
        <v>3377</v>
      </c>
      <c r="G78" s="39">
        <f t="shared" si="7"/>
        <v>1073</v>
      </c>
      <c r="H78" s="52">
        <f t="shared" si="8"/>
        <v>4450</v>
      </c>
      <c r="I78" s="43">
        <f t="shared" si="9"/>
        <v>1.7898028407886367E-2</v>
      </c>
      <c r="J78" s="41">
        <f t="shared" si="10"/>
        <v>5.6868772524909898E-3</v>
      </c>
      <c r="K78" s="56">
        <f t="shared" si="11"/>
        <v>2.358490566037736E-2</v>
      </c>
      <c r="L78"/>
      <c r="M78"/>
      <c r="N78"/>
      <c r="O78"/>
      <c r="P78"/>
      <c r="Q78"/>
    </row>
    <row r="79" spans="1:17" s="21" customFormat="1" ht="18" customHeight="1" x14ac:dyDescent="0.2">
      <c r="A79" s="34" t="s">
        <v>123</v>
      </c>
      <c r="B79" s="35">
        <v>73930</v>
      </c>
      <c r="C79" s="36">
        <v>71150</v>
      </c>
      <c r="D79" s="57">
        <v>7301</v>
      </c>
      <c r="E79" s="58">
        <v>9266</v>
      </c>
      <c r="F79" s="38">
        <f t="shared" si="6"/>
        <v>-1965</v>
      </c>
      <c r="G79" s="39">
        <f t="shared" si="7"/>
        <v>-815</v>
      </c>
      <c r="H79" s="52">
        <f t="shared" si="8"/>
        <v>-2780</v>
      </c>
      <c r="I79" s="43">
        <f t="shared" si="9"/>
        <v>-2.6579196537264982E-2</v>
      </c>
      <c r="J79" s="41">
        <f t="shared" si="10"/>
        <v>-1.1023941566346543E-2</v>
      </c>
      <c r="K79" s="56">
        <f t="shared" si="11"/>
        <v>-3.7603138103611523E-2</v>
      </c>
      <c r="L79"/>
      <c r="M79"/>
      <c r="N79"/>
      <c r="O79"/>
      <c r="P79"/>
      <c r="Q79"/>
    </row>
    <row r="80" spans="1:17" s="21" customFormat="1" ht="18" customHeight="1" x14ac:dyDescent="0.2">
      <c r="A80" s="45" t="s">
        <v>33</v>
      </c>
      <c r="B80" s="46">
        <f t="shared" ref="B80:H80" si="12">SUM(B8:B79)</f>
        <v>6375910</v>
      </c>
      <c r="C80" s="46">
        <f t="shared" si="12"/>
        <v>6491635</v>
      </c>
      <c r="D80" s="47">
        <f t="shared" si="12"/>
        <v>749258</v>
      </c>
      <c r="E80" s="48">
        <f t="shared" si="12"/>
        <v>647515</v>
      </c>
      <c r="F80" s="47">
        <f t="shared" si="12"/>
        <v>101743</v>
      </c>
      <c r="G80" s="47">
        <f t="shared" si="12"/>
        <v>13982</v>
      </c>
      <c r="H80" s="47">
        <f t="shared" si="12"/>
        <v>115725</v>
      </c>
      <c r="I80" s="49">
        <f>F80/B80</f>
        <v>1.5957408432678628E-2</v>
      </c>
      <c r="J80" s="49">
        <f>G80/B80</f>
        <v>2.1929418702585201E-3</v>
      </c>
      <c r="K80" s="49">
        <f>H80/B80</f>
        <v>1.815035030293715E-2</v>
      </c>
      <c r="L80"/>
      <c r="M80"/>
      <c r="N80"/>
      <c r="O80"/>
      <c r="P80"/>
      <c r="Q80"/>
    </row>
    <row r="81" spans="1:11" s="21" customFormat="1" thickBot="1" x14ac:dyDescent="0.25">
      <c r="A81" s="22"/>
      <c r="B81" s="23"/>
      <c r="C81" s="23"/>
      <c r="I81" s="24"/>
      <c r="J81" s="24"/>
      <c r="K81" s="24"/>
    </row>
    <row r="82" spans="1:11" s="21" customFormat="1" ht="24" x14ac:dyDescent="0.2">
      <c r="A82" s="12"/>
      <c r="B82" s="12"/>
      <c r="C82" s="12"/>
      <c r="D82" s="25"/>
      <c r="E82" s="26" t="s">
        <v>34</v>
      </c>
      <c r="F82" s="27" t="s">
        <v>24</v>
      </c>
      <c r="G82" s="27" t="s">
        <v>25</v>
      </c>
      <c r="H82" s="28" t="s">
        <v>35</v>
      </c>
      <c r="I82" s="12"/>
      <c r="J82" s="12"/>
      <c r="K82" s="12"/>
    </row>
    <row r="83" spans="1:11" s="21" customFormat="1" ht="12" customHeight="1" thickBot="1" x14ac:dyDescent="0.25">
      <c r="A83" s="12"/>
      <c r="B83" s="12"/>
      <c r="C83" s="12"/>
      <c r="D83" s="29"/>
      <c r="E83" s="30"/>
      <c r="F83" s="31">
        <f>COUNTIF(F8:F79,"&lt;0")</f>
        <v>45</v>
      </c>
      <c r="G83" s="31">
        <f>COUNTIF(G8:G79,"&lt;0")</f>
        <v>18</v>
      </c>
      <c r="H83" s="32">
        <f>COUNTIF(H8:H79,"&lt;0")</f>
        <v>39</v>
      </c>
      <c r="I83" s="12"/>
      <c r="J83" s="12"/>
      <c r="K83" s="12"/>
    </row>
    <row r="84" spans="1:11" x14ac:dyDescent="0.2">
      <c r="B84" s="33"/>
      <c r="C84" s="33"/>
    </row>
  </sheetData>
  <mergeCells count="11">
    <mergeCell ref="A5:A7"/>
    <mergeCell ref="B5:B7"/>
    <mergeCell ref="C5:C7"/>
    <mergeCell ref="D6:D7"/>
    <mergeCell ref="K6:K7"/>
    <mergeCell ref="E6:E7"/>
    <mergeCell ref="F6:F7"/>
    <mergeCell ref="G6:G7"/>
    <mergeCell ref="H6:H7"/>
    <mergeCell ref="I6:I7"/>
    <mergeCell ref="J6:J7"/>
  </mergeCells>
  <conditionalFormatting sqref="F8:G79">
    <cfRule type="cellIs" dxfId="1" priority="2" stopIfTrue="1" operator="lessThan">
      <formula>0</formula>
    </cfRule>
  </conditionalFormatting>
  <conditionalFormatting sqref="H8:H79">
    <cfRule type="cellIs" dxfId="0" priority="1" operator="lessThan">
      <formula>0</formula>
    </cfRule>
  </conditionalFormatting>
  <printOptions horizontalCentered="1" gridLines="1"/>
  <pageMargins left="0.5" right="0.5" top="1" bottom="1" header="0.5" footer="0.5"/>
  <pageSetup fitToHeight="0" orientation="landscape" r:id="rId1"/>
  <headerFooter alignWithMargins="0">
    <oddHeader>&amp;C&amp;"Arial,Bold"&amp;9Workbook: &amp;"Arial,Regular"&amp;F;
&amp;"Arial,Bold"Worksheet: &amp;"Arial,Regular"&amp;A</oddHeader>
    <oddFooter>&amp;L&amp;9printed &amp;D &amp;T&amp;C&amp;9page &amp;P of &amp;N&amp;R&amp;9prepared by David Egan-Robertson
UW-Madison Applied Population Laboratory
December 2013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144E382B9BA4418775E128E5F912D6" ma:contentTypeVersion="2" ma:contentTypeDescription="Create a new document." ma:contentTypeScope="" ma:versionID="c593df59d529cd62c52edc0f58c44ef0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b65cc95-6d4e-4879-a879-9838761499af">33E6D4FPPFNA-1999820295-96</_dlc_DocId>
    <_dlc_DocIdUrl xmlns="bb65cc95-6d4e-4879-a879-9838761499af">
      <Url>https://doa.wi.gov/_layouts/15/DocIdRedir.aspx?ID=33E6D4FPPFNA-1999820295-96</Url>
      <Description>33E6D4FPPFNA-1999820295-96</Description>
    </_dlc_DocIdUrl>
    <Document_x0020_Year xmlns="9e30f06f-ad7a-453a-8e08-8a8878e30bd1" xsi:nil="true"/>
    <Division xmlns="9e30f06f-ad7a-453a-8e08-8a8878e30bd1">DIR</Division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4D00C6-A07D-488A-9B67-5E4C707D631B}"/>
</file>

<file path=customXml/itemProps2.xml><?xml version="1.0" encoding="utf-8"?>
<ds:datastoreItem xmlns:ds="http://schemas.openxmlformats.org/officeDocument/2006/customXml" ds:itemID="{C314FA8E-A792-4493-AC33-0639DA5A7F5C}"/>
</file>

<file path=customXml/itemProps3.xml><?xml version="1.0" encoding="utf-8"?>
<ds:datastoreItem xmlns:ds="http://schemas.openxmlformats.org/officeDocument/2006/customXml" ds:itemID="{E7031792-6EC8-413C-82FA-19C3A0619841}"/>
</file>

<file path=customXml/itemProps4.xml><?xml version="1.0" encoding="utf-8"?>
<ds:datastoreItem xmlns:ds="http://schemas.openxmlformats.org/officeDocument/2006/customXml" ds:itemID="{285D8C65-5346-4AE9-98C7-F8158D4D8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README</vt:lpstr>
      <vt:lpstr>CoFinal_coc_2000s_actual</vt:lpstr>
      <vt:lpstr>CompChange_co_2010s_projected</vt:lpstr>
      <vt:lpstr>CompChange_co_2020s_projected</vt:lpstr>
      <vt:lpstr>CompChange_co_2030s_projected</vt:lpstr>
      <vt:lpstr>CoFinal_coc_2000s_actual!Print_Titles</vt:lpstr>
      <vt:lpstr>CompChange_co_2010s_projected!Print_Titles</vt:lpstr>
      <vt:lpstr>CompChange_co_2020s_projected!Print_Titles</vt:lpstr>
      <vt:lpstr>CompChange_co_2030s_projected!Print_Titles</vt:lpstr>
    </vt:vector>
  </TitlesOfParts>
  <Manager>Demographic Services Center</Manager>
  <Company>UW-Madison Applied Population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Age-Sex Projections, 2010-2040, Components of Change by Decade</dc:title>
  <dc:subject>Population Projections--v2013</dc:subject>
  <dc:creator>David Egan-Robertson</dc:creator>
  <dc:description>components of change by decade, county age-sex projections vintage 2013</dc:description>
  <cp:lastModifiedBy>Dan Barroilhet</cp:lastModifiedBy>
  <cp:lastPrinted>2013-12-09T23:02:45Z</cp:lastPrinted>
  <dcterms:created xsi:type="dcterms:W3CDTF">2008-05-30T20:36:19Z</dcterms:created>
  <dcterms:modified xsi:type="dcterms:W3CDTF">2013-12-13T15:57:17Z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0x01010041144E382B9BA4418775E128E5F912D6</vt:lpwstr>
  </property>
  <property fmtid="{D5CDD505-2E9C-101B-9397-08002B2CF9AE}" pid="3" name="Division">
    <vt:lpwstr>DIR</vt:lpwstr>
  </property>
  <property fmtid="{D5CDD505-2E9C-101B-9397-08002B2CF9AE}" pid="4" name="_dlc_DocIdItemGuid">
    <vt:lpwstr>8d092f8b-85a7-46bd-89d8-dced66ac7e68</vt:lpwstr>
  </property>
</Properties>
</file>